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 firstSheet="1" activeTab="12"/>
  </bookViews>
  <sheets>
    <sheet name="1500PPC" sheetId="1" r:id="rId1"/>
    <sheet name="PP2" sheetId="2" r:id="rId2"/>
    <sheet name="PP1" sheetId="3" r:id="rId3"/>
    <sheet name="SER B" sheetId="4" r:id="rId4"/>
    <sheet name="9MM" sheetId="5" r:id="rId5"/>
    <sheet name="POCKET" sheetId="6" r:id="rId6"/>
    <sheet name="1500PPC PAIRS" sheetId="7" r:id="rId7"/>
    <sheet name="PP2 PAIRS" sheetId="8" r:id="rId8"/>
    <sheet name="PP1 PAIRS" sheetId="9" r:id="rId9"/>
    <sheet name="SERV B PAIRS" sheetId="10" r:id="rId10"/>
    <sheet name="9MM PAIRS" sheetId="11" r:id="rId11"/>
    <sheet name="POCKET PISTOL PAIRS" sheetId="12" r:id="rId12"/>
    <sheet name="INTERNATIONAL CLUB MATCH" sheetId="13" r:id="rId13"/>
    <sheet name="IPSC MATCH" sheetId="14" r:id="rId14"/>
  </sheets>
  <externalReferences>
    <externalReference r:id="rId15"/>
  </externalReferences>
  <calcPr calcId="125725" concurrentCalc="0"/>
</workbook>
</file>

<file path=xl/calcChain.xml><?xml version="1.0" encoding="utf-8"?>
<calcChain xmlns="http://schemas.openxmlformats.org/spreadsheetml/2006/main">
  <c r="M30" i="13"/>
  <c r="J30"/>
  <c r="O30"/>
  <c r="I30"/>
  <c r="N30"/>
  <c r="M29"/>
  <c r="J29"/>
  <c r="O29"/>
  <c r="I29"/>
  <c r="N29"/>
  <c r="N28"/>
  <c r="M28"/>
  <c r="J28"/>
  <c r="O28"/>
  <c r="I28"/>
  <c r="O27"/>
  <c r="M27"/>
  <c r="J27"/>
  <c r="I27"/>
  <c r="N27"/>
  <c r="N21"/>
  <c r="M21"/>
  <c r="J21"/>
  <c r="O21"/>
  <c r="I21"/>
  <c r="O20"/>
  <c r="M20"/>
  <c r="J20"/>
  <c r="I20"/>
  <c r="N20"/>
  <c r="M19"/>
  <c r="J19"/>
  <c r="O19"/>
  <c r="I19"/>
  <c r="N19"/>
  <c r="M18"/>
  <c r="J18"/>
  <c r="O18"/>
  <c r="I18"/>
  <c r="N18"/>
  <c r="M12"/>
  <c r="J12"/>
  <c r="O12"/>
  <c r="I12"/>
  <c r="N12"/>
  <c r="M11"/>
  <c r="J11"/>
  <c r="O11"/>
  <c r="I11"/>
  <c r="N11"/>
  <c r="N10"/>
  <c r="M10"/>
  <c r="J10"/>
  <c r="O10"/>
  <c r="I10"/>
  <c r="O9"/>
  <c r="O13"/>
  <c r="M9"/>
  <c r="J9"/>
  <c r="I9"/>
  <c r="N9"/>
  <c r="C27" i="12"/>
  <c r="D26"/>
  <c r="C26"/>
  <c r="C24"/>
  <c r="C23"/>
  <c r="C21"/>
  <c r="C20"/>
  <c r="C18"/>
  <c r="K17"/>
  <c r="C17"/>
  <c r="D17"/>
  <c r="C15"/>
  <c r="K14"/>
  <c r="C14"/>
  <c r="D14"/>
  <c r="C12"/>
  <c r="K11"/>
  <c r="C11"/>
  <c r="C9"/>
  <c r="K8"/>
  <c r="C8"/>
  <c r="C21" i="11"/>
  <c r="C20"/>
  <c r="C18"/>
  <c r="C17"/>
  <c r="C15"/>
  <c r="C14"/>
  <c r="C12"/>
  <c r="D11"/>
  <c r="K11"/>
  <c r="C9"/>
  <c r="K8"/>
  <c r="D8"/>
  <c r="C8"/>
  <c r="C6"/>
  <c r="K5"/>
  <c r="C5"/>
  <c r="E26" i="10"/>
  <c r="E23"/>
  <c r="M20"/>
  <c r="E20"/>
  <c r="M17"/>
  <c r="E17"/>
  <c r="M14"/>
  <c r="E14"/>
  <c r="M11"/>
  <c r="E11"/>
  <c r="M8"/>
  <c r="E8"/>
  <c r="E26" i="9"/>
  <c r="E14"/>
  <c r="M11"/>
  <c r="E8"/>
  <c r="C27" i="8"/>
  <c r="D26"/>
  <c r="C26"/>
  <c r="C24"/>
  <c r="C23"/>
  <c r="D23"/>
  <c r="C21"/>
  <c r="D20"/>
  <c r="C20"/>
  <c r="C18"/>
  <c r="D17"/>
  <c r="C17"/>
  <c r="K15"/>
  <c r="C15"/>
  <c r="L14"/>
  <c r="K14"/>
  <c r="C14"/>
  <c r="D14"/>
  <c r="K12"/>
  <c r="C12"/>
  <c r="K11"/>
  <c r="L11"/>
  <c r="D11"/>
  <c r="C11"/>
  <c r="K9"/>
  <c r="C9"/>
  <c r="L8"/>
  <c r="K8"/>
  <c r="C8"/>
  <c r="D8"/>
  <c r="L14" i="7"/>
  <c r="L11"/>
  <c r="L8"/>
  <c r="C27"/>
  <c r="D26"/>
  <c r="C26"/>
  <c r="C23"/>
  <c r="D22"/>
  <c r="C22"/>
  <c r="C20"/>
  <c r="D19"/>
  <c r="C17"/>
  <c r="D16"/>
  <c r="C16"/>
  <c r="C14"/>
  <c r="C13"/>
  <c r="D13"/>
  <c r="C11"/>
  <c r="C10"/>
  <c r="D10"/>
  <c r="N13" i="13"/>
  <c r="N22"/>
  <c r="O22"/>
  <c r="O31"/>
  <c r="N31"/>
  <c r="D23" i="12"/>
  <c r="D8"/>
  <c r="D20"/>
  <c r="D11"/>
  <c r="D5" i="11"/>
  <c r="D20"/>
  <c r="D14"/>
  <c r="D17"/>
  <c r="M14" i="9"/>
  <c r="E20"/>
  <c r="M17"/>
  <c r="E17"/>
  <c r="M20"/>
  <c r="E11"/>
  <c r="M8"/>
  <c r="E23"/>
  <c r="D7" i="7"/>
</calcChain>
</file>

<file path=xl/sharedStrings.xml><?xml version="1.0" encoding="utf-8"?>
<sst xmlns="http://schemas.openxmlformats.org/spreadsheetml/2006/main" count="844" uniqueCount="236">
  <si>
    <t xml:space="preserve"> NRA 1500 PPC</t>
  </si>
  <si>
    <t>MATCH 1</t>
  </si>
  <si>
    <t>MATCH 2</t>
  </si>
  <si>
    <t>MATCH 3</t>
  </si>
  <si>
    <t>MATCH 4</t>
  </si>
  <si>
    <t>MATCH 5</t>
  </si>
  <si>
    <t>POS.</t>
  </si>
  <si>
    <t>Competitor No</t>
  </si>
  <si>
    <t>NAME</t>
  </si>
  <si>
    <t>Class Ranking</t>
  </si>
  <si>
    <t>1500 CLASS</t>
  </si>
  <si>
    <t>X240</t>
  </si>
  <si>
    <t>X'S</t>
  </si>
  <si>
    <t>X180</t>
  </si>
  <si>
    <t>X600</t>
  </si>
  <si>
    <t>GRAND TOTAL</t>
  </si>
  <si>
    <t>MAIK MURWIG</t>
  </si>
  <si>
    <t>A</t>
  </si>
  <si>
    <t>HIGH MASTER</t>
  </si>
  <si>
    <t>JOHN ROBINSON</t>
  </si>
  <si>
    <t>MASTER</t>
  </si>
  <si>
    <t>MARK DUBRAS</t>
  </si>
  <si>
    <t>EXPERT</t>
  </si>
  <si>
    <t>DANIEL BLAGOJEVIC</t>
  </si>
  <si>
    <t>Class</t>
  </si>
  <si>
    <t>BEN VIDEGRAIN</t>
  </si>
  <si>
    <t>High Master</t>
  </si>
  <si>
    <t>1476-1500</t>
  </si>
  <si>
    <t>DAVID BRANDENBURGER</t>
  </si>
  <si>
    <t>Master</t>
  </si>
  <si>
    <t>1440-1475</t>
  </si>
  <si>
    <t>MICHAEL ZIMMER</t>
  </si>
  <si>
    <t>Expert</t>
  </si>
  <si>
    <t>1379-1439</t>
  </si>
  <si>
    <t>JESSICA EGGERS</t>
  </si>
  <si>
    <t>SHARPSHOOTER</t>
  </si>
  <si>
    <t>STEVE LAMB</t>
  </si>
  <si>
    <t>SharpShooter</t>
  </si>
  <si>
    <t>1290-1378</t>
  </si>
  <si>
    <t>ANDY TORODE</t>
  </si>
  <si>
    <t>Marksman</t>
  </si>
  <si>
    <t>0-1289</t>
  </si>
  <si>
    <t>DIETMAR HOENERSCH</t>
  </si>
  <si>
    <t>FRANK HILGER</t>
  </si>
  <si>
    <t>ALAN PODEVIN</t>
  </si>
  <si>
    <t>MARKSMAN</t>
  </si>
  <si>
    <t>SVEN ROHDE</t>
  </si>
  <si>
    <t>RACHEL DE LA HAYE</t>
  </si>
  <si>
    <t>MICK FLYNN</t>
  </si>
  <si>
    <t>MARK DOUGLAS</t>
  </si>
  <si>
    <t>BOB DE LA HAYE</t>
  </si>
  <si>
    <t>B</t>
  </si>
  <si>
    <t>MATT PEPPITT</t>
  </si>
  <si>
    <t>DAVID HARRIS</t>
  </si>
  <si>
    <t>ANDY PAIN</t>
  </si>
  <si>
    <t>SILKE MURWIG</t>
  </si>
  <si>
    <t>CHARLES MURTON</t>
  </si>
  <si>
    <t>MARK EBAN</t>
  </si>
  <si>
    <t>UNCLASSIFIED</t>
  </si>
  <si>
    <t>DAVID FERGUSON</t>
  </si>
  <si>
    <t>KEITH HOWELL</t>
  </si>
  <si>
    <t>IAN SWAN</t>
  </si>
  <si>
    <t>THOMAS MENARD</t>
  </si>
  <si>
    <t>J.P.C. OPEN FULL-BORE PISTOL MEETING 2019</t>
  </si>
  <si>
    <t>CLASS A</t>
  </si>
  <si>
    <t xml:space="preserve">  N.P.A. POLICE PISTOL 2</t>
  </si>
  <si>
    <t xml:space="preserve"> </t>
  </si>
  <si>
    <t>10 METRES</t>
  </si>
  <si>
    <t xml:space="preserve"> 50 METRES</t>
  </si>
  <si>
    <t xml:space="preserve"> 25 METRES</t>
  </si>
  <si>
    <t>X 120</t>
  </si>
  <si>
    <t>X 240</t>
  </si>
  <si>
    <t>X's</t>
  </si>
  <si>
    <t>CLASS B</t>
  </si>
  <si>
    <t xml:space="preserve">   N.P.A. POLICE PISTOL 2</t>
  </si>
  <si>
    <t>ANDREW PAIN</t>
  </si>
  <si>
    <t xml:space="preserve"> TOTAL</t>
  </si>
  <si>
    <t xml:space="preserve">  N.P.A. POLICE PISTOL 1</t>
  </si>
  <si>
    <t>25 METRES</t>
  </si>
  <si>
    <t>15 METRES</t>
  </si>
  <si>
    <t>X120</t>
  </si>
  <si>
    <t>X 60</t>
  </si>
  <si>
    <t>ANNA GUGGENHEIM</t>
  </si>
  <si>
    <t>ANNE MILKE</t>
  </si>
  <si>
    <t>JACKY LAMB</t>
  </si>
  <si>
    <t>RICHARD DYBALL</t>
  </si>
  <si>
    <t>TOTAL</t>
  </si>
  <si>
    <t xml:space="preserve">  N.P.A. SERVICE PISTOL B</t>
  </si>
  <si>
    <t>LEFT</t>
  </si>
  <si>
    <t>RIGHT</t>
  </si>
  <si>
    <t>X60</t>
  </si>
  <si>
    <t>5's</t>
  </si>
  <si>
    <t xml:space="preserve">  </t>
  </si>
  <si>
    <t>4's</t>
  </si>
  <si>
    <t>DANIEL BRAGOJEVIC</t>
  </si>
  <si>
    <t>ANNA MILKE</t>
  </si>
  <si>
    <t xml:space="preserve">CLASS B              </t>
  </si>
  <si>
    <t>9MM PISTOL</t>
  </si>
  <si>
    <t>EVENT 6</t>
  </si>
  <si>
    <t>SURNAME</t>
  </si>
  <si>
    <t>150 SECS</t>
  </si>
  <si>
    <t>20 SECS</t>
  </si>
  <si>
    <t>10 SECS</t>
  </si>
  <si>
    <t>X</t>
  </si>
  <si>
    <t>JESSICE EGGERS</t>
  </si>
  <si>
    <t>BARRY WALSH</t>
  </si>
  <si>
    <t>POCKET PISTOL</t>
  </si>
  <si>
    <t>PRECISION</t>
  </si>
  <si>
    <t>RAPID</t>
  </si>
  <si>
    <t xml:space="preserve">    TOTAL</t>
  </si>
  <si>
    <t>PAIRS EVENT / Class A</t>
  </si>
  <si>
    <t xml:space="preserve"> NPA 1500 PPC</t>
  </si>
  <si>
    <t>PAIRS EVENT / Class B</t>
  </si>
  <si>
    <t>TEAM</t>
  </si>
  <si>
    <t>TEAM MEMBERS</t>
  </si>
  <si>
    <t>SCORES</t>
  </si>
  <si>
    <t>TEAM TOTAL</t>
  </si>
  <si>
    <t>POS</t>
  </si>
  <si>
    <t>Maik Murwig</t>
  </si>
  <si>
    <t>John Robinson</t>
  </si>
  <si>
    <t>Andy Pain</t>
  </si>
  <si>
    <t>Charles Murton</t>
  </si>
  <si>
    <t>Mark Dubras</t>
  </si>
  <si>
    <t>Ben Videgrain</t>
  </si>
  <si>
    <t>Matt Peppitt</t>
  </si>
  <si>
    <t>Alan Podevin</t>
  </si>
  <si>
    <t>Jessica Eggers</t>
  </si>
  <si>
    <t>Daniel Blagojevic</t>
  </si>
  <si>
    <t>Steve Lamb</t>
  </si>
  <si>
    <t>David Harris</t>
  </si>
  <si>
    <t>David Brandenburger</t>
  </si>
  <si>
    <t>Frank Hilger</t>
  </si>
  <si>
    <t>Bob De La Haye</t>
  </si>
  <si>
    <t>Rachel De La Haye</t>
  </si>
  <si>
    <t>Dietmar Hoenersch</t>
  </si>
  <si>
    <t>Sven Rohde</t>
  </si>
  <si>
    <t>Andy Torode</t>
  </si>
  <si>
    <t>Mark Douglas</t>
  </si>
  <si>
    <t xml:space="preserve">                TEAM MEMBERS</t>
  </si>
  <si>
    <t>POLICE PISTOL 2</t>
  </si>
  <si>
    <t>Michael Zimmer</t>
  </si>
  <si>
    <t>David Ferguson</t>
  </si>
  <si>
    <t xml:space="preserve">            TEAM MEMBERS</t>
  </si>
  <si>
    <t>POLICE PISTOL 1</t>
  </si>
  <si>
    <t>20 X</t>
  </si>
  <si>
    <t>Anne Milke</t>
  </si>
  <si>
    <t>Silke Murwig</t>
  </si>
  <si>
    <t>15 X</t>
  </si>
  <si>
    <t>Jacky Lamb</t>
  </si>
  <si>
    <t>SERVICE PISTOL B</t>
  </si>
  <si>
    <t>18 5s</t>
  </si>
  <si>
    <t>15 5s</t>
  </si>
  <si>
    <t>9MM PAIRS</t>
  </si>
  <si>
    <t>Anna Milke</t>
  </si>
  <si>
    <t>PAIRS EVENT / Class B    8</t>
  </si>
  <si>
    <t>19 X</t>
  </si>
  <si>
    <t>10 X</t>
  </si>
  <si>
    <t>JERSEY CUP MATCH 2019</t>
  </si>
  <si>
    <t>GERMANY</t>
  </si>
  <si>
    <t>P1</t>
  </si>
  <si>
    <t>P1X</t>
  </si>
  <si>
    <t>P2</t>
  </si>
  <si>
    <t>P2X</t>
  </si>
  <si>
    <t>P3</t>
  </si>
  <si>
    <t>P3X</t>
  </si>
  <si>
    <t>TOTX</t>
  </si>
  <si>
    <t>TEAM TOTAL X</t>
  </si>
  <si>
    <t>CAPTAIN</t>
  </si>
  <si>
    <t>JERSEY</t>
  </si>
  <si>
    <t>BEN VIDIGRAIN</t>
  </si>
  <si>
    <t>UK</t>
  </si>
  <si>
    <t>CIPSA FULL BORE OPEN 8 Aug 2019</t>
  </si>
  <si>
    <t>Match Results - U</t>
  </si>
  <si>
    <t>Place</t>
  </si>
  <si>
    <t>Name</t>
  </si>
  <si>
    <t>class</t>
  </si>
  <si>
    <t>Division</t>
  </si>
  <si>
    <t>PF</t>
  </si>
  <si>
    <t>Categories</t>
  </si>
  <si>
    <t>Match Pts</t>
  </si>
  <si>
    <t>Match %</t>
  </si>
  <si>
    <t>Nolan, Mike</t>
  </si>
  <si>
    <t>U</t>
  </si>
  <si>
    <t>OPEN</t>
  </si>
  <si>
    <t>MAJOR</t>
  </si>
  <si>
    <t>100.000 %</t>
  </si>
  <si>
    <t>Cabaret, Toby</t>
  </si>
  <si>
    <t>ST</t>
  </si>
  <si>
    <t>99.852 %</t>
  </si>
  <si>
    <t>Cabaret, Alain</t>
  </si>
  <si>
    <t>97.064 %</t>
  </si>
  <si>
    <t>Dyball, Richard</t>
  </si>
  <si>
    <t>PROD</t>
  </si>
  <si>
    <t>MINOR</t>
  </si>
  <si>
    <t>90.334 %</t>
  </si>
  <si>
    <t>75.044 %</t>
  </si>
  <si>
    <t>Videgrain, Ben</t>
  </si>
  <si>
    <t>74.053 %</t>
  </si>
  <si>
    <t>Howell, Keith</t>
  </si>
  <si>
    <t>70.234 %</t>
  </si>
  <si>
    <t>Dubras, Mark</t>
  </si>
  <si>
    <t>REV</t>
  </si>
  <si>
    <t>67.298 %</t>
  </si>
  <si>
    <t>De la haye, Bob</t>
  </si>
  <si>
    <t>66.018 %</t>
  </si>
  <si>
    <t>Harris, Dave</t>
  </si>
  <si>
    <t>60.359 %</t>
  </si>
  <si>
    <t>Slater, Stafford</t>
  </si>
  <si>
    <t>59.542 %</t>
  </si>
  <si>
    <t>Peppitte, Matthew</t>
  </si>
  <si>
    <t>58.301 %</t>
  </si>
  <si>
    <t>Murton, Charles</t>
  </si>
  <si>
    <t>56.324 %</t>
  </si>
  <si>
    <t>Pain, Andy</t>
  </si>
  <si>
    <t>56.290 %</t>
  </si>
  <si>
    <t>Le Bailey, John</t>
  </si>
  <si>
    <t>54.876 %</t>
  </si>
  <si>
    <t>Zimmer, Michael</t>
  </si>
  <si>
    <t>53.406 %</t>
  </si>
  <si>
    <t>Podevin, Alan</t>
  </si>
  <si>
    <t>51.048 %</t>
  </si>
  <si>
    <t>Harvey, Simon</t>
  </si>
  <si>
    <t>48.965 %</t>
  </si>
  <si>
    <t>Rhode, Sven</t>
  </si>
  <si>
    <t>48.251 %</t>
  </si>
  <si>
    <t>Swan, Ian</t>
  </si>
  <si>
    <t>47.821 %</t>
  </si>
  <si>
    <t>Eban, Mark</t>
  </si>
  <si>
    <t>32.849 %</t>
  </si>
  <si>
    <t>Lamb, Steve</t>
  </si>
  <si>
    <t>32.346 %</t>
  </si>
  <si>
    <t xml:space="preserve">Blagojevic, Daniel </t>
  </si>
  <si>
    <t xml:space="preserve">                                                                             Class Leaders : 8/8/2020</t>
  </si>
  <si>
    <t xml:space="preserve">                                                                             Class Leaders : 8/8/2021</t>
  </si>
  <si>
    <t xml:space="preserve">                                                                             Class Leaders : 8/8/2022</t>
  </si>
  <si>
    <t xml:space="preserve">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</si>
</sst>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44" formatCode="_-&quot;£&quot;* #,##0.00_-;\-&quot;£&quot;* #,##0.00_-;_-&quot;£&quot;* &quot;-&quot;??_-;_-@_-"/>
    <numFmt numFmtId="164" formatCode="0000"/>
  </numFmts>
  <fonts count="54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4"/>
      <name val="Franklin Gothic Heavy"/>
      <family val="2"/>
    </font>
    <font>
      <sz val="8"/>
      <name val="Arial"/>
      <family val="2"/>
    </font>
    <font>
      <b/>
      <sz val="8"/>
      <name val="Arial"/>
      <family val="2"/>
    </font>
    <font>
      <sz val="16"/>
      <name val="Franklin Gothic Heavy"/>
      <family val="2"/>
    </font>
    <font>
      <b/>
      <sz val="14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8"/>
      <color indexed="10"/>
      <name val="Arial"/>
      <family val="2"/>
    </font>
    <font>
      <sz val="16"/>
      <color indexed="10"/>
      <name val="Franklin Gothic Heavy"/>
      <family val="2"/>
    </font>
    <font>
      <sz val="16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6"/>
      <name val="Franklin Gothic Heavy"/>
      <family val="2"/>
    </font>
    <font>
      <sz val="18"/>
      <name val="Franklin Gothic Heavy"/>
      <family val="2"/>
    </font>
    <font>
      <sz val="14"/>
      <color indexed="12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12"/>
      <name val="Franklin Gothic Heavy"/>
      <family val="2"/>
    </font>
    <font>
      <sz val="14"/>
      <color indexed="12"/>
      <name val="Franklin Gothic Heavy"/>
      <family val="2"/>
    </font>
    <font>
      <sz val="14"/>
      <color rgb="FF0000FF"/>
      <name val="Franklin Gothic Heavy"/>
      <family val="2"/>
    </font>
    <font>
      <sz val="10"/>
      <color rgb="FF0000FF"/>
      <name val="Arial"/>
      <family val="2"/>
    </font>
    <font>
      <sz val="16"/>
      <color rgb="FF0000FF"/>
      <name val="Franklin Gothic Heavy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24"/>
      <name val="Calibri"/>
      <family val="2"/>
      <scheme val="minor"/>
    </font>
    <font>
      <sz val="14"/>
      <name val="Arial"/>
      <family val="2"/>
    </font>
    <font>
      <b/>
      <sz val="1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name val="Arial"/>
      <family val="2"/>
    </font>
    <font>
      <sz val="14"/>
      <color rgb="FFFF0000"/>
      <name val="Calibri"/>
      <family val="2"/>
      <scheme val="minor"/>
    </font>
    <font>
      <sz val="10.5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8"/>
      <color rgb="FF00000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5">
    <xf numFmtId="0" fontId="0" fillId="0" borderId="0"/>
    <xf numFmtId="0" fontId="1" fillId="0" borderId="0"/>
    <xf numFmtId="44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" fillId="0" borderId="0"/>
  </cellStyleXfs>
  <cellXfs count="370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1" fillId="0" borderId="0" xfId="1" applyBorder="1"/>
    <xf numFmtId="0" fontId="1" fillId="0" borderId="2" xfId="1" applyBorder="1"/>
    <xf numFmtId="0" fontId="5" fillId="0" borderId="2" xfId="1" applyFont="1" applyBorder="1" applyAlignment="1">
      <alignment horizontal="center"/>
    </xf>
    <xf numFmtId="0" fontId="5" fillId="0" borderId="0" xfId="1" applyFont="1"/>
    <xf numFmtId="0" fontId="6" fillId="0" borderId="2" xfId="1" applyFont="1" applyBorder="1" applyAlignment="1">
      <alignment horizontal="center"/>
    </xf>
    <xf numFmtId="0" fontId="6" fillId="0" borderId="0" xfId="1" applyFont="1"/>
    <xf numFmtId="0" fontId="2" fillId="0" borderId="0" xfId="1" applyFont="1"/>
    <xf numFmtId="0" fontId="5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8" fillId="0" borderId="0" xfId="1" applyFont="1" applyBorder="1"/>
    <xf numFmtId="0" fontId="1" fillId="0" borderId="2" xfId="1" applyBorder="1" applyAlignment="1">
      <alignment horizontal="left"/>
    </xf>
    <xf numFmtId="0" fontId="8" fillId="0" borderId="0" xfId="1" applyFont="1" applyBorder="1" applyAlignment="1">
      <alignment horizontal="center" vertical="center"/>
    </xf>
    <xf numFmtId="164" fontId="6" fillId="0" borderId="2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0" fontId="20" fillId="0" borderId="2" xfId="1" applyFont="1" applyBorder="1"/>
    <xf numFmtId="0" fontId="20" fillId="0" borderId="6" xfId="1" applyFont="1" applyFill="1" applyBorder="1" applyAlignment="1">
      <alignment horizontal="left"/>
    </xf>
    <xf numFmtId="0" fontId="20" fillId="0" borderId="0" xfId="1" applyFont="1" applyBorder="1"/>
    <xf numFmtId="0" fontId="21" fillId="0" borderId="6" xfId="1" applyFont="1" applyFill="1" applyBorder="1" applyAlignment="1">
      <alignment horizontal="left"/>
    </xf>
    <xf numFmtId="0" fontId="20" fillId="0" borderId="2" xfId="1" applyFont="1" applyBorder="1" applyAlignment="1">
      <alignment horizontal="center" vertical="center"/>
    </xf>
    <xf numFmtId="0" fontId="20" fillId="0" borderId="2" xfId="1" applyFont="1" applyBorder="1" applyAlignment="1">
      <alignment horizontal="left"/>
    </xf>
    <xf numFmtId="0" fontId="27" fillId="0" borderId="2" xfId="3" applyFont="1" applyBorder="1"/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center" vertical="center"/>
    </xf>
    <xf numFmtId="0" fontId="21" fillId="0" borderId="2" xfId="1" applyFont="1" applyFill="1" applyBorder="1" applyAlignment="1">
      <alignment horizontal="left"/>
    </xf>
    <xf numFmtId="0" fontId="20" fillId="0" borderId="6" xfId="1" applyFont="1" applyBorder="1" applyAlignment="1">
      <alignment horizontal="left" vertical="top"/>
    </xf>
    <xf numFmtId="0" fontId="21" fillId="0" borderId="6" xfId="1" applyFont="1" applyFill="1" applyBorder="1" applyAlignment="1">
      <alignment horizontal="left" vertical="top"/>
    </xf>
    <xf numFmtId="0" fontId="20" fillId="0" borderId="6" xfId="1" applyFont="1" applyBorder="1" applyAlignment="1">
      <alignment horizontal="left"/>
    </xf>
    <xf numFmtId="0" fontId="20" fillId="2" borderId="2" xfId="1" applyFont="1" applyFill="1" applyBorder="1" applyAlignment="1">
      <alignment horizontal="left" vertical="center"/>
    </xf>
    <xf numFmtId="0" fontId="21" fillId="0" borderId="2" xfId="1" applyFont="1" applyFill="1" applyBorder="1" applyAlignment="1">
      <alignment horizontal="left" vertical="top"/>
    </xf>
    <xf numFmtId="0" fontId="20" fillId="0" borderId="6" xfId="1" applyFont="1" applyBorder="1" applyAlignment="1">
      <alignment horizontal="center" vertical="center"/>
    </xf>
    <xf numFmtId="0" fontId="20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vertical="center"/>
    </xf>
    <xf numFmtId="0" fontId="21" fillId="0" borderId="0" xfId="1" applyFont="1" applyFill="1" applyBorder="1" applyAlignment="1">
      <alignment horizontal="left"/>
    </xf>
    <xf numFmtId="0" fontId="1" fillId="0" borderId="0" xfId="1"/>
    <xf numFmtId="0" fontId="1" fillId="0" borderId="0" xfId="1" applyAlignment="1">
      <alignment horizontal="left"/>
    </xf>
    <xf numFmtId="0" fontId="4" fillId="0" borderId="1" xfId="1" applyFont="1" applyBorder="1" applyAlignment="1">
      <alignment horizontal="left"/>
    </xf>
    <xf numFmtId="0" fontId="1" fillId="0" borderId="0" xfId="1" applyBorder="1"/>
    <xf numFmtId="0" fontId="5" fillId="0" borderId="0" xfId="1" applyFont="1" applyBorder="1"/>
    <xf numFmtId="0" fontId="6" fillId="0" borderId="0" xfId="1" applyFont="1" applyBorder="1"/>
    <xf numFmtId="0" fontId="1" fillId="0" borderId="0" xfId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3" xfId="1" applyBorder="1" applyAlignment="1">
      <alignment horizontal="center"/>
    </xf>
    <xf numFmtId="0" fontId="1" fillId="0" borderId="1" xfId="1" applyBorder="1" applyAlignment="1">
      <alignment horizontal="left"/>
    </xf>
    <xf numFmtId="0" fontId="8" fillId="0" borderId="2" xfId="1" applyFont="1" applyBorder="1"/>
    <xf numFmtId="0" fontId="4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8" fillId="0" borderId="0" xfId="1" applyFont="1" applyBorder="1"/>
    <xf numFmtId="0" fontId="15" fillId="0" borderId="1" xfId="1" applyFont="1" applyBorder="1" applyAlignment="1">
      <alignment horizontal="left"/>
    </xf>
    <xf numFmtId="0" fontId="16" fillId="0" borderId="1" xfId="1" applyFont="1" applyBorder="1" applyAlignment="1">
      <alignment horizontal="left"/>
    </xf>
    <xf numFmtId="0" fontId="16" fillId="0" borderId="3" xfId="1" applyFont="1" applyBorder="1" applyAlignment="1">
      <alignment horizontal="center"/>
    </xf>
    <xf numFmtId="0" fontId="20" fillId="0" borderId="0" xfId="1" applyFont="1"/>
    <xf numFmtId="0" fontId="20" fillId="0" borderId="2" xfId="1" applyFont="1" applyBorder="1"/>
    <xf numFmtId="0" fontId="20" fillId="0" borderId="6" xfId="1" applyFont="1" applyFill="1" applyBorder="1" applyAlignment="1">
      <alignment horizontal="left"/>
    </xf>
    <xf numFmtId="0" fontId="20" fillId="0" borderId="0" xfId="1" applyFont="1" applyBorder="1"/>
    <xf numFmtId="0" fontId="21" fillId="0" borderId="6" xfId="1" applyFont="1" applyFill="1" applyBorder="1" applyAlignment="1">
      <alignment horizontal="left"/>
    </xf>
    <xf numFmtId="0" fontId="20" fillId="0" borderId="2" xfId="1" applyFont="1" applyFill="1" applyBorder="1" applyAlignment="1">
      <alignment horizontal="left"/>
    </xf>
    <xf numFmtId="0" fontId="20" fillId="0" borderId="2" xfId="1" applyFont="1" applyBorder="1" applyAlignment="1">
      <alignment horizontal="center"/>
    </xf>
    <xf numFmtId="0" fontId="20" fillId="0" borderId="2" xfId="1" applyFont="1" applyBorder="1" applyAlignment="1">
      <alignment horizontal="left"/>
    </xf>
    <xf numFmtId="0" fontId="19" fillId="0" borderId="2" xfId="1" applyFont="1" applyBorder="1" applyAlignment="1">
      <alignment horizontal="center"/>
    </xf>
    <xf numFmtId="0" fontId="19" fillId="0" borderId="2" xfId="1" applyFont="1" applyBorder="1" applyAlignment="1">
      <alignment horizontal="left"/>
    </xf>
    <xf numFmtId="0" fontId="20" fillId="0" borderId="4" xfId="1" applyFont="1" applyBorder="1" applyAlignment="1">
      <alignment horizontal="left"/>
    </xf>
    <xf numFmtId="0" fontId="19" fillId="0" borderId="1" xfId="1" applyFont="1" applyBorder="1" applyAlignment="1">
      <alignment horizontal="left"/>
    </xf>
    <xf numFmtId="0" fontId="20" fillId="0" borderId="1" xfId="1" applyFont="1" applyBorder="1" applyAlignment="1">
      <alignment horizontal="left"/>
    </xf>
    <xf numFmtId="0" fontId="20" fillId="0" borderId="3" xfId="1" applyFont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/>
    </xf>
    <xf numFmtId="0" fontId="21" fillId="0" borderId="6" xfId="1" applyFont="1" applyFill="1" applyBorder="1" applyAlignment="1">
      <alignment horizontal="left" vertical="top"/>
    </xf>
    <xf numFmtId="0" fontId="20" fillId="0" borderId="6" xfId="1" applyFont="1" applyBorder="1" applyAlignment="1">
      <alignment horizontal="left"/>
    </xf>
    <xf numFmtId="0" fontId="21" fillId="0" borderId="2" xfId="1" applyFont="1" applyFill="1" applyBorder="1" applyAlignment="1">
      <alignment horizontal="left" vertical="top"/>
    </xf>
    <xf numFmtId="0" fontId="20" fillId="0" borderId="2" xfId="1" applyFont="1" applyBorder="1" applyAlignment="1">
      <alignment horizontal="left" vertical="top"/>
    </xf>
    <xf numFmtId="0" fontId="20" fillId="2" borderId="6" xfId="1" applyFont="1" applyFill="1" applyBorder="1" applyAlignment="1">
      <alignment horizontal="left" vertical="center"/>
    </xf>
    <xf numFmtId="0" fontId="7" fillId="0" borderId="4" xfId="1" applyFont="1" applyBorder="1" applyAlignment="1">
      <alignment horizontal="left"/>
    </xf>
    <xf numFmtId="0" fontId="7" fillId="0" borderId="1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20" fillId="0" borderId="7" xfId="1" applyFont="1" applyFill="1" applyBorder="1" applyAlignment="1">
      <alignment horizontal="center"/>
    </xf>
    <xf numFmtId="0" fontId="1" fillId="0" borderId="0" xfId="1"/>
    <xf numFmtId="0" fontId="1" fillId="0" borderId="0" xfId="1" applyAlignment="1">
      <alignment horizontal="left"/>
    </xf>
    <xf numFmtId="0" fontId="1" fillId="0" borderId="0" xfId="1" applyBorder="1"/>
    <xf numFmtId="0" fontId="5" fillId="0" borderId="2" xfId="1" applyFont="1" applyBorder="1" applyAlignment="1">
      <alignment horizontal="center"/>
    </xf>
    <xf numFmtId="0" fontId="5" fillId="0" borderId="2" xfId="1" applyFont="1" applyBorder="1"/>
    <xf numFmtId="0" fontId="6" fillId="0" borderId="2" xfId="1" applyFont="1" applyBorder="1" applyAlignment="1">
      <alignment horizontal="center"/>
    </xf>
    <xf numFmtId="0" fontId="8" fillId="0" borderId="2" xfId="1" applyFont="1" applyBorder="1"/>
    <xf numFmtId="0" fontId="5" fillId="0" borderId="2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15" fillId="0" borderId="1" xfId="1" applyFont="1" applyBorder="1" applyAlignment="1">
      <alignment horizontal="left"/>
    </xf>
    <xf numFmtId="0" fontId="16" fillId="0" borderId="1" xfId="1" applyFont="1" applyBorder="1" applyAlignment="1">
      <alignment horizontal="left"/>
    </xf>
    <xf numFmtId="0" fontId="16" fillId="0" borderId="3" xfId="1" applyFont="1" applyBorder="1" applyAlignment="1">
      <alignment horizontal="center"/>
    </xf>
    <xf numFmtId="0" fontId="13" fillId="0" borderId="4" xfId="1" applyFont="1" applyBorder="1"/>
    <xf numFmtId="0" fontId="13" fillId="0" borderId="1" xfId="1" applyFont="1" applyBorder="1"/>
    <xf numFmtId="0" fontId="9" fillId="0" borderId="1" xfId="1" applyFont="1" applyBorder="1"/>
    <xf numFmtId="0" fontId="9" fillId="0" borderId="3" xfId="1" applyFont="1" applyBorder="1"/>
    <xf numFmtId="0" fontId="20" fillId="0" borderId="6" xfId="1" applyFont="1" applyFill="1" applyBorder="1" applyAlignment="1">
      <alignment horizontal="left"/>
    </xf>
    <xf numFmtId="0" fontId="21" fillId="0" borderId="6" xfId="1" applyFont="1" applyFill="1" applyBorder="1" applyAlignment="1">
      <alignment horizontal="left"/>
    </xf>
    <xf numFmtId="0" fontId="20" fillId="0" borderId="2" xfId="1" applyFont="1" applyFill="1" applyBorder="1" applyAlignment="1">
      <alignment horizontal="left"/>
    </xf>
    <xf numFmtId="0" fontId="20" fillId="0" borderId="2" xfId="1" applyFont="1" applyBorder="1" applyAlignment="1">
      <alignment horizontal="center"/>
    </xf>
    <xf numFmtId="0" fontId="20" fillId="0" borderId="2" xfId="1" applyFont="1" applyBorder="1" applyAlignment="1">
      <alignment horizontal="left"/>
    </xf>
    <xf numFmtId="0" fontId="20" fillId="0" borderId="6" xfId="1" applyFont="1" applyBorder="1" applyAlignment="1">
      <alignment horizontal="left" vertical="top"/>
    </xf>
    <xf numFmtId="0" fontId="21" fillId="0" borderId="6" xfId="1" applyFont="1" applyFill="1" applyBorder="1" applyAlignment="1">
      <alignment horizontal="left" vertical="top"/>
    </xf>
    <xf numFmtId="0" fontId="20" fillId="0" borderId="6" xfId="1" applyFont="1" applyBorder="1" applyAlignment="1">
      <alignment horizontal="left"/>
    </xf>
    <xf numFmtId="0" fontId="20" fillId="2" borderId="2" xfId="1" applyFont="1" applyFill="1" applyBorder="1" applyAlignment="1">
      <alignment horizontal="left" vertical="center"/>
    </xf>
    <xf numFmtId="0" fontId="20" fillId="0" borderId="2" xfId="1" applyFont="1" applyFill="1" applyBorder="1" applyAlignment="1">
      <alignment vertical="center"/>
    </xf>
    <xf numFmtId="0" fontId="21" fillId="0" borderId="2" xfId="1" applyFont="1" applyFill="1" applyBorder="1" applyAlignment="1">
      <alignment horizontal="left" vertical="top"/>
    </xf>
    <xf numFmtId="0" fontId="20" fillId="0" borderId="6" xfId="1" applyFont="1" applyFill="1" applyBorder="1" applyAlignment="1">
      <alignment horizontal="left" vertical="center"/>
    </xf>
    <xf numFmtId="0" fontId="7" fillId="0" borderId="4" xfId="1" applyFont="1" applyBorder="1" applyAlignment="1">
      <alignment horizontal="left"/>
    </xf>
    <xf numFmtId="0" fontId="20" fillId="0" borderId="6" xfId="1" applyFont="1" applyFill="1" applyBorder="1" applyAlignment="1">
      <alignment vertical="center"/>
    </xf>
    <xf numFmtId="0" fontId="3" fillId="0" borderId="0" xfId="4"/>
    <xf numFmtId="0" fontId="3" fillId="0" borderId="0" xfId="4" applyAlignment="1">
      <alignment horizontal="left"/>
    </xf>
    <xf numFmtId="0" fontId="3" fillId="0" borderId="0" xfId="4" applyBorder="1"/>
    <xf numFmtId="0" fontId="5" fillId="0" borderId="2" xfId="4" applyFont="1" applyBorder="1" applyAlignment="1">
      <alignment horizontal="center"/>
    </xf>
    <xf numFmtId="0" fontId="5" fillId="0" borderId="0" xfId="4" applyFont="1" applyBorder="1"/>
    <xf numFmtId="0" fontId="6" fillId="0" borderId="2" xfId="4" applyFont="1" applyBorder="1" applyAlignment="1">
      <alignment horizontal="center"/>
    </xf>
    <xf numFmtId="0" fontId="6" fillId="0" borderId="0" xfId="4" applyFont="1" applyBorder="1"/>
    <xf numFmtId="0" fontId="5" fillId="0" borderId="0" xfId="4" applyFont="1" applyBorder="1" applyAlignment="1">
      <alignment horizontal="center"/>
    </xf>
    <xf numFmtId="0" fontId="6" fillId="0" borderId="0" xfId="4" applyFont="1" applyBorder="1" applyAlignment="1">
      <alignment horizontal="center"/>
    </xf>
    <xf numFmtId="0" fontId="3" fillId="0" borderId="1" xfId="4" applyBorder="1"/>
    <xf numFmtId="0" fontId="5" fillId="0" borderId="0" xfId="4" applyFont="1" applyBorder="1" applyAlignment="1">
      <alignment horizontal="left"/>
    </xf>
    <xf numFmtId="0" fontId="6" fillId="0" borderId="0" xfId="4" applyFont="1" applyBorder="1" applyAlignment="1">
      <alignment horizontal="left"/>
    </xf>
    <xf numFmtId="0" fontId="3" fillId="0" borderId="0" xfId="4" applyFont="1" applyBorder="1"/>
    <xf numFmtId="0" fontId="3" fillId="0" borderId="0" xfId="4" applyAlignment="1">
      <alignment horizontal="center"/>
    </xf>
    <xf numFmtId="0" fontId="10" fillId="0" borderId="4" xfId="4" applyFont="1" applyBorder="1"/>
    <xf numFmtId="0" fontId="11" fillId="0" borderId="1" xfId="4" applyFont="1" applyBorder="1"/>
    <xf numFmtId="0" fontId="11" fillId="0" borderId="3" xfId="4" applyFont="1" applyBorder="1"/>
    <xf numFmtId="0" fontId="17" fillId="0" borderId="1" xfId="4" applyFont="1" applyBorder="1"/>
    <xf numFmtId="0" fontId="13" fillId="0" borderId="4" xfId="4" applyFont="1" applyBorder="1"/>
    <xf numFmtId="0" fontId="13" fillId="0" borderId="1" xfId="4" applyFont="1" applyBorder="1"/>
    <xf numFmtId="0" fontId="9" fillId="0" borderId="1" xfId="4" applyFont="1" applyBorder="1"/>
    <xf numFmtId="0" fontId="9" fillId="0" borderId="3" xfId="4" applyFont="1" applyBorder="1"/>
    <xf numFmtId="0" fontId="18" fillId="0" borderId="1" xfId="4" applyFont="1" applyBorder="1" applyAlignment="1">
      <alignment horizontal="center"/>
    </xf>
    <xf numFmtId="0" fontId="10" fillId="0" borderId="1" xfId="4" applyFont="1" applyBorder="1"/>
    <xf numFmtId="0" fontId="3" fillId="0" borderId="3" xfId="4" applyFont="1" applyBorder="1"/>
    <xf numFmtId="0" fontId="18" fillId="0" borderId="1" xfId="4" applyFont="1" applyBorder="1"/>
    <xf numFmtId="0" fontId="20" fillId="0" borderId="6" xfId="4" applyFont="1" applyFill="1" applyBorder="1" applyAlignment="1">
      <alignment horizontal="left"/>
    </xf>
    <xf numFmtId="0" fontId="21" fillId="0" borderId="6" xfId="4" applyFont="1" applyFill="1" applyBorder="1" applyAlignment="1">
      <alignment horizontal="left"/>
    </xf>
    <xf numFmtId="0" fontId="20" fillId="0" borderId="2" xfId="4" applyFont="1" applyFill="1" applyBorder="1" applyAlignment="1">
      <alignment horizontal="left"/>
    </xf>
    <xf numFmtId="0" fontId="20" fillId="0" borderId="2" xfId="4" applyFont="1" applyBorder="1" applyAlignment="1">
      <alignment horizontal="left"/>
    </xf>
    <xf numFmtId="0" fontId="20" fillId="0" borderId="6" xfId="4" applyFont="1" applyBorder="1" applyAlignment="1">
      <alignment horizontal="left" vertical="top"/>
    </xf>
    <xf numFmtId="0" fontId="21" fillId="0" borderId="6" xfId="4" applyFont="1" applyFill="1" applyBorder="1" applyAlignment="1">
      <alignment horizontal="left" vertical="top"/>
    </xf>
    <xf numFmtId="0" fontId="20" fillId="0" borderId="6" xfId="4" applyFont="1" applyBorder="1" applyAlignment="1">
      <alignment horizontal="left"/>
    </xf>
    <xf numFmtId="0" fontId="20" fillId="2" borderId="2" xfId="4" applyFont="1" applyFill="1" applyBorder="1" applyAlignment="1">
      <alignment horizontal="left" vertical="center"/>
    </xf>
    <xf numFmtId="0" fontId="20" fillId="0" borderId="2" xfId="4" applyFont="1" applyFill="1" applyBorder="1" applyAlignment="1">
      <alignment vertical="center"/>
    </xf>
    <xf numFmtId="0" fontId="21" fillId="0" borderId="2" xfId="4" applyFont="1" applyFill="1" applyBorder="1" applyAlignment="1">
      <alignment horizontal="left" vertical="top"/>
    </xf>
    <xf numFmtId="0" fontId="20" fillId="0" borderId="6" xfId="4" applyFont="1" applyFill="1" applyBorder="1" applyAlignment="1">
      <alignment horizontal="left" vertical="center"/>
    </xf>
    <xf numFmtId="0" fontId="30" fillId="0" borderId="4" xfId="4" applyFont="1" applyBorder="1" applyAlignment="1">
      <alignment horizontal="left"/>
    </xf>
    <xf numFmtId="0" fontId="20" fillId="0" borderId="0" xfId="4" applyFont="1" applyFill="1" applyBorder="1" applyAlignment="1">
      <alignment vertical="center"/>
    </xf>
    <xf numFmtId="0" fontId="20" fillId="0" borderId="6" xfId="4" applyFont="1" applyFill="1" applyBorder="1" applyAlignment="1">
      <alignment vertical="center"/>
    </xf>
    <xf numFmtId="0" fontId="3" fillId="0" borderId="0" xfId="4"/>
    <xf numFmtId="0" fontId="3" fillId="0" borderId="0" xfId="4" applyAlignment="1">
      <alignment horizontal="left"/>
    </xf>
    <xf numFmtId="0" fontId="5" fillId="0" borderId="2" xfId="4" applyFont="1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8" fillId="0" borderId="2" xfId="4" applyFont="1" applyBorder="1"/>
    <xf numFmtId="0" fontId="2" fillId="0" borderId="0" xfId="4" applyFont="1" applyBorder="1" applyAlignment="1">
      <alignment horizontal="left"/>
    </xf>
    <xf numFmtId="0" fontId="3" fillId="0" borderId="0" xfId="4" applyFont="1"/>
    <xf numFmtId="0" fontId="10" fillId="0" borderId="0" xfId="4" applyFont="1" applyBorder="1" applyAlignment="1">
      <alignment horizontal="left"/>
    </xf>
    <xf numFmtId="0" fontId="10" fillId="0" borderId="2" xfId="4" applyFont="1" applyBorder="1" applyAlignment="1">
      <alignment horizontal="left"/>
    </xf>
    <xf numFmtId="0" fontId="14" fillId="0" borderId="3" xfId="4" applyFont="1" applyBorder="1" applyAlignment="1">
      <alignment horizontal="center"/>
    </xf>
    <xf numFmtId="0" fontId="5" fillId="0" borderId="2" xfId="4" applyFont="1" applyFill="1" applyBorder="1" applyAlignment="1">
      <alignment horizontal="left"/>
    </xf>
    <xf numFmtId="0" fontId="21" fillId="0" borderId="6" xfId="4" applyFont="1" applyFill="1" applyBorder="1" applyAlignment="1">
      <alignment horizontal="left"/>
    </xf>
    <xf numFmtId="0" fontId="20" fillId="0" borderId="2" xfId="4" applyFont="1" applyBorder="1" applyAlignment="1">
      <alignment horizontal="left"/>
    </xf>
    <xf numFmtId="0" fontId="20" fillId="0" borderId="6" xfId="4" applyFont="1" applyBorder="1" applyAlignment="1">
      <alignment horizontal="left" vertical="top"/>
    </xf>
    <xf numFmtId="0" fontId="21" fillId="0" borderId="6" xfId="4" applyFont="1" applyFill="1" applyBorder="1" applyAlignment="1">
      <alignment horizontal="left" vertical="top"/>
    </xf>
    <xf numFmtId="0" fontId="20" fillId="0" borderId="6" xfId="4" applyFont="1" applyBorder="1" applyAlignment="1">
      <alignment horizontal="left"/>
    </xf>
    <xf numFmtId="0" fontId="20" fillId="0" borderId="2" xfId="4" applyFont="1" applyFill="1" applyBorder="1" applyAlignment="1">
      <alignment vertical="center"/>
    </xf>
    <xf numFmtId="0" fontId="21" fillId="0" borderId="2" xfId="4" applyFont="1" applyFill="1" applyBorder="1" applyAlignment="1">
      <alignment horizontal="left" vertical="top"/>
    </xf>
    <xf numFmtId="0" fontId="20" fillId="0" borderId="6" xfId="4" applyFont="1" applyFill="1" applyBorder="1" applyAlignment="1">
      <alignment horizontal="left" vertical="center"/>
    </xf>
    <xf numFmtId="0" fontId="31" fillId="0" borderId="4" xfId="4" applyFont="1" applyBorder="1" applyAlignment="1">
      <alignment horizontal="left"/>
    </xf>
    <xf numFmtId="0" fontId="20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horizontal="left"/>
    </xf>
    <xf numFmtId="0" fontId="3" fillId="0" borderId="0" xfId="4"/>
    <xf numFmtId="0" fontId="19" fillId="0" borderId="2" xfId="4" applyFont="1" applyBorder="1"/>
    <xf numFmtId="0" fontId="21" fillId="0" borderId="6" xfId="4" applyFont="1" applyFill="1" applyBorder="1" applyAlignment="1">
      <alignment horizontal="left"/>
    </xf>
    <xf numFmtId="0" fontId="20" fillId="0" borderId="2" xfId="4" applyFont="1" applyFill="1" applyBorder="1" applyAlignment="1">
      <alignment horizontal="left"/>
    </xf>
    <xf numFmtId="0" fontId="20" fillId="0" borderId="2" xfId="4" applyFont="1" applyBorder="1" applyAlignment="1">
      <alignment horizontal="center"/>
    </xf>
    <xf numFmtId="0" fontId="20" fillId="0" borderId="2" xfId="4" applyFont="1" applyBorder="1" applyAlignment="1">
      <alignment horizontal="left"/>
    </xf>
    <xf numFmtId="0" fontId="19" fillId="0" borderId="2" xfId="4" applyFont="1" applyBorder="1" applyAlignment="1">
      <alignment horizontal="center"/>
    </xf>
    <xf numFmtId="0" fontId="20" fillId="0" borderId="6" xfId="4" applyFont="1" applyBorder="1" applyAlignment="1">
      <alignment horizontal="left" vertical="top"/>
    </xf>
    <xf numFmtId="0" fontId="21" fillId="0" borderId="6" xfId="4" applyFont="1" applyFill="1" applyBorder="1" applyAlignment="1">
      <alignment horizontal="left" vertical="top"/>
    </xf>
    <xf numFmtId="0" fontId="20" fillId="0" borderId="2" xfId="4" applyFont="1" applyFill="1" applyBorder="1" applyAlignment="1">
      <alignment vertical="center"/>
    </xf>
    <xf numFmtId="0" fontId="26" fillId="0" borderId="0" xfId="4" applyFont="1" applyBorder="1"/>
    <xf numFmtId="0" fontId="26" fillId="0" borderId="0" xfId="4" applyFont="1" applyAlignment="1">
      <alignment horizontal="center"/>
    </xf>
    <xf numFmtId="0" fontId="23" fillId="0" borderId="2" xfId="4" applyFont="1" applyBorder="1"/>
    <xf numFmtId="0" fontId="28" fillId="0" borderId="0" xfId="4" applyFont="1" applyBorder="1" applyAlignment="1">
      <alignment horizontal="left"/>
    </xf>
    <xf numFmtId="0" fontId="29" fillId="0" borderId="4" xfId="4" applyFont="1" applyBorder="1"/>
    <xf numFmtId="0" fontId="29" fillId="0" borderId="3" xfId="4" applyFont="1" applyBorder="1"/>
    <xf numFmtId="0" fontId="26" fillId="0" borderId="0" xfId="4" applyFont="1" applyBorder="1" applyAlignment="1">
      <alignment horizontal="left"/>
    </xf>
    <xf numFmtId="0" fontId="23" fillId="0" borderId="0" xfId="4" applyFont="1" applyAlignment="1">
      <alignment horizontal="center"/>
    </xf>
    <xf numFmtId="0" fontId="26" fillId="0" borderId="0" xfId="4" applyFont="1" applyBorder="1" applyAlignment="1">
      <alignment horizontal="center"/>
    </xf>
    <xf numFmtId="0" fontId="26" fillId="0" borderId="0" xfId="4" applyFont="1" applyAlignment="1">
      <alignment horizontal="left"/>
    </xf>
    <xf numFmtId="0" fontId="25" fillId="0" borderId="4" xfId="4" applyFont="1" applyBorder="1"/>
    <xf numFmtId="0" fontId="25" fillId="0" borderId="1" xfId="4" applyFont="1" applyBorder="1"/>
    <xf numFmtId="0" fontId="24" fillId="0" borderId="1" xfId="4" applyFont="1" applyBorder="1"/>
    <xf numFmtId="0" fontId="24" fillId="0" borderId="3" xfId="4" applyFont="1" applyBorder="1"/>
    <xf numFmtId="0" fontId="24" fillId="0" borderId="1" xfId="4" applyFont="1" applyBorder="1" applyAlignment="1">
      <alignment horizontal="center"/>
    </xf>
    <xf numFmtId="0" fontId="21" fillId="0" borderId="2" xfId="4" applyFont="1" applyFill="1" applyBorder="1" applyAlignment="1">
      <alignment horizontal="left" vertical="top"/>
    </xf>
    <xf numFmtId="0" fontId="20" fillId="0" borderId="2" xfId="4" applyFont="1" applyBorder="1" applyAlignment="1">
      <alignment horizontal="left" vertical="top"/>
    </xf>
    <xf numFmtId="0" fontId="20" fillId="0" borderId="6" xfId="4" applyFont="1" applyFill="1" applyBorder="1" applyAlignment="1">
      <alignment horizontal="left" vertical="center"/>
    </xf>
    <xf numFmtId="0" fontId="20" fillId="0" borderId="6" xfId="4" applyFont="1" applyFill="1" applyBorder="1" applyAlignment="1">
      <alignment vertical="center"/>
    </xf>
    <xf numFmtId="0" fontId="20" fillId="0" borderId="2" xfId="4" applyFont="1" applyFill="1" applyBorder="1" applyAlignment="1">
      <alignment horizontal="left" vertical="center"/>
    </xf>
    <xf numFmtId="0" fontId="0" fillId="0" borderId="0" xfId="0" applyBorder="1"/>
    <xf numFmtId="0" fontId="25" fillId="0" borderId="4" xfId="0" applyFont="1" applyBorder="1"/>
    <xf numFmtId="0" fontId="24" fillId="0" borderId="3" xfId="0" applyFont="1" applyBorder="1"/>
    <xf numFmtId="0" fontId="24" fillId="0" borderId="0" xfId="0" applyFont="1" applyBorder="1" applyAlignment="1">
      <alignment horizontal="center"/>
    </xf>
    <xf numFmtId="0" fontId="24" fillId="0" borderId="4" xfId="0" applyFont="1" applyBorder="1" applyAlignment="1">
      <alignment horizontal="left"/>
    </xf>
    <xf numFmtId="0" fontId="32" fillId="0" borderId="1" xfId="0" applyFont="1" applyBorder="1" applyAlignment="1">
      <alignment horizontal="left"/>
    </xf>
    <xf numFmtId="0" fontId="32" fillId="0" borderId="3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0" xfId="0" applyFont="1"/>
    <xf numFmtId="0" fontId="32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19" fillId="0" borderId="2" xfId="0" applyFont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5" fillId="0" borderId="0" xfId="0" applyFont="1" applyBorder="1"/>
    <xf numFmtId="0" fontId="20" fillId="0" borderId="6" xfId="0" applyFont="1" applyBorder="1" applyAlignment="1">
      <alignment horizontal="left" vertical="top"/>
    </xf>
    <xf numFmtId="0" fontId="20" fillId="0" borderId="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0" xfId="0" applyFont="1" applyBorder="1"/>
    <xf numFmtId="0" fontId="19" fillId="0" borderId="0" xfId="0" applyFont="1" applyFill="1" applyBorder="1"/>
    <xf numFmtId="0" fontId="21" fillId="0" borderId="6" xfId="0" applyFont="1" applyFill="1" applyBorder="1" applyAlignment="1">
      <alignment horizontal="left" vertical="top"/>
    </xf>
    <xf numFmtId="0" fontId="20" fillId="0" borderId="2" xfId="0" applyFont="1" applyBorder="1" applyAlignment="1">
      <alignment horizontal="left"/>
    </xf>
    <xf numFmtId="0" fontId="20" fillId="0" borderId="0" xfId="0" applyFont="1" applyFill="1" applyBorder="1"/>
    <xf numFmtId="0" fontId="20" fillId="0" borderId="2" xfId="0" applyFont="1" applyBorder="1" applyAlignment="1">
      <alignment horizontal="left" vertical="top"/>
    </xf>
    <xf numFmtId="0" fontId="21" fillId="0" borderId="2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Fill="1" applyBorder="1"/>
    <xf numFmtId="0" fontId="20" fillId="0" borderId="2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Fill="1" applyBorder="1"/>
    <xf numFmtId="0" fontId="33" fillId="0" borderId="4" xfId="0" applyFont="1" applyBorder="1"/>
    <xf numFmtId="0" fontId="33" fillId="0" borderId="1" xfId="0" applyFont="1" applyBorder="1"/>
    <xf numFmtId="0" fontId="9" fillId="0" borderId="11" xfId="0" applyFont="1" applyBorder="1"/>
    <xf numFmtId="0" fontId="9" fillId="0" borderId="0" xfId="0" applyFont="1" applyBorder="1"/>
    <xf numFmtId="0" fontId="10" fillId="0" borderId="4" xfId="0" applyFont="1" applyBorder="1"/>
    <xf numFmtId="0" fontId="11" fillId="0" borderId="3" xfId="0" applyFont="1" applyBorder="1"/>
    <xf numFmtId="0" fontId="9" fillId="0" borderId="0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34" fillId="0" borderId="1" xfId="0" applyFont="1" applyBorder="1" applyAlignment="1">
      <alignment horizontal="left"/>
    </xf>
    <xf numFmtId="0" fontId="3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1" xfId="0" applyFont="1" applyBorder="1"/>
    <xf numFmtId="0" fontId="34" fillId="0" borderId="1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4" xfId="0" applyFont="1" applyBorder="1"/>
    <xf numFmtId="0" fontId="13" fillId="0" borderId="1" xfId="0" applyFont="1" applyBorder="1"/>
    <xf numFmtId="0" fontId="0" fillId="0" borderId="0" xfId="0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6" fillId="0" borderId="3" xfId="0" applyFont="1" applyBorder="1" applyAlignment="1">
      <alignment horizontal="left"/>
    </xf>
    <xf numFmtId="0" fontId="3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8" fillId="0" borderId="1" xfId="0" applyFont="1" applyBorder="1" applyAlignment="1">
      <alignment horizontal="left"/>
    </xf>
    <xf numFmtId="0" fontId="38" fillId="0" borderId="3" xfId="0" applyFont="1" applyBorder="1" applyAlignment="1">
      <alignment horizontal="left"/>
    </xf>
    <xf numFmtId="0" fontId="38" fillId="0" borderId="1" xfId="0" applyFont="1" applyFill="1" applyBorder="1" applyAlignment="1">
      <alignment horizontal="left"/>
    </xf>
    <xf numFmtId="0" fontId="1" fillId="0" borderId="3" xfId="0" applyFont="1" applyBorder="1"/>
    <xf numFmtId="0" fontId="39" fillId="0" borderId="2" xfId="0" applyFont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0" fontId="40" fillId="0" borderId="6" xfId="0" applyFont="1" applyBorder="1" applyAlignment="1">
      <alignment horizontal="left" vertical="top"/>
    </xf>
    <xf numFmtId="0" fontId="40" fillId="0" borderId="2" xfId="0" applyFont="1" applyBorder="1" applyAlignment="1">
      <alignment horizontal="center"/>
    </xf>
    <xf numFmtId="0" fontId="40" fillId="0" borderId="2" xfId="0" applyFont="1" applyBorder="1" applyAlignment="1">
      <alignment horizontal="left"/>
    </xf>
    <xf numFmtId="0" fontId="41" fillId="0" borderId="6" xfId="0" applyFont="1" applyFill="1" applyBorder="1" applyAlignment="1">
      <alignment horizontal="left" vertical="top"/>
    </xf>
    <xf numFmtId="0" fontId="40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left"/>
    </xf>
    <xf numFmtId="0" fontId="40" fillId="0" borderId="0" xfId="0" applyFont="1" applyBorder="1"/>
    <xf numFmtId="0" fontId="40" fillId="0" borderId="0" xfId="0" applyFont="1" applyFill="1" applyBorder="1"/>
    <xf numFmtId="0" fontId="40" fillId="0" borderId="2" xfId="0" applyFont="1" applyBorder="1" applyAlignment="1">
      <alignment horizontal="left" vertical="top"/>
    </xf>
    <xf numFmtId="0" fontId="41" fillId="0" borderId="2" xfId="0" applyFont="1" applyFill="1" applyBorder="1" applyAlignment="1">
      <alignment horizontal="left" vertical="top"/>
    </xf>
    <xf numFmtId="0" fontId="1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6" fillId="0" borderId="0" xfId="0" applyFont="1"/>
    <xf numFmtId="0" fontId="43" fillId="0" borderId="0" xfId="0" applyFont="1"/>
    <xf numFmtId="0" fontId="23" fillId="0" borderId="0" xfId="0" applyFont="1" applyBorder="1"/>
    <xf numFmtId="0" fontId="26" fillId="0" borderId="0" xfId="0" applyFont="1" applyBorder="1"/>
    <xf numFmtId="0" fontId="23" fillId="0" borderId="2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6" fillId="0" borderId="6" xfId="0" applyFont="1" applyBorder="1" applyAlignment="1">
      <alignment horizontal="left"/>
    </xf>
    <xf numFmtId="0" fontId="26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6" fillId="0" borderId="2" xfId="0" applyFont="1" applyBorder="1" applyAlignment="1">
      <alignment horizontal="left"/>
    </xf>
    <xf numFmtId="0" fontId="45" fillId="0" borderId="2" xfId="0" applyFont="1" applyFill="1" applyBorder="1" applyAlignment="1">
      <alignment horizontal="left" vertical="top"/>
    </xf>
    <xf numFmtId="0" fontId="26" fillId="0" borderId="2" xfId="0" applyFont="1" applyBorder="1" applyAlignment="1">
      <alignment horizontal="center"/>
    </xf>
    <xf numFmtId="0" fontId="23" fillId="0" borderId="4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45" fillId="0" borderId="6" xfId="0" applyFont="1" applyFill="1" applyBorder="1" applyAlignment="1">
      <alignment horizontal="left" vertical="top"/>
    </xf>
    <xf numFmtId="0" fontId="46" fillId="0" borderId="0" xfId="0" applyFont="1" applyBorder="1" applyAlignment="1">
      <alignment horizontal="center"/>
    </xf>
    <xf numFmtId="0" fontId="43" fillId="0" borderId="0" xfId="0" applyFont="1" applyBorder="1" applyAlignment="1">
      <alignment horizontal="left"/>
    </xf>
    <xf numFmtId="0" fontId="43" fillId="0" borderId="0" xfId="0" applyFont="1" applyBorder="1" applyAlignment="1">
      <alignment horizontal="center"/>
    </xf>
    <xf numFmtId="0" fontId="47" fillId="0" borderId="5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49" fillId="0" borderId="12" xfId="0" applyFont="1" applyBorder="1" applyAlignment="1">
      <alignment horizontal="left" wrapText="1" indent="1"/>
    </xf>
    <xf numFmtId="0" fontId="50" fillId="0" borderId="13" xfId="0" applyFont="1" applyBorder="1" applyAlignment="1">
      <alignment horizontal="left" wrapText="1" indent="1"/>
    </xf>
    <xf numFmtId="0" fontId="51" fillId="3" borderId="14" xfId="0" applyFont="1" applyFill="1" applyBorder="1" applyAlignment="1">
      <alignment horizontal="left" wrapText="1" indent="1"/>
    </xf>
    <xf numFmtId="0" fontId="0" fillId="3" borderId="15" xfId="0" applyFill="1" applyBorder="1" applyAlignment="1">
      <alignment horizontal="left" wrapText="1" indent="1"/>
    </xf>
    <xf numFmtId="0" fontId="51" fillId="3" borderId="15" xfId="0" applyFont="1" applyFill="1" applyBorder="1" applyAlignment="1">
      <alignment horizontal="left" wrapText="1" indent="1"/>
    </xf>
    <xf numFmtId="0" fontId="51" fillId="3" borderId="15" xfId="0" applyFont="1" applyFill="1" applyBorder="1" applyAlignment="1">
      <alignment horizontal="right" wrapText="1" indent="1"/>
    </xf>
    <xf numFmtId="0" fontId="51" fillId="0" borderId="14" xfId="0" applyFont="1" applyBorder="1" applyAlignment="1">
      <alignment horizontal="left" wrapText="1" indent="1"/>
    </xf>
    <xf numFmtId="0" fontId="0" fillId="0" borderId="15" xfId="0" applyBorder="1" applyAlignment="1">
      <alignment horizontal="left" wrapText="1" indent="1"/>
    </xf>
    <xf numFmtId="0" fontId="51" fillId="0" borderId="15" xfId="0" applyFont="1" applyBorder="1" applyAlignment="1">
      <alignment horizontal="left" wrapText="1" indent="1"/>
    </xf>
    <xf numFmtId="0" fontId="51" fillId="0" borderId="15" xfId="0" applyFont="1" applyBorder="1" applyAlignment="1">
      <alignment horizontal="right" wrapText="1" indent="1"/>
    </xf>
    <xf numFmtId="0" fontId="52" fillId="0" borderId="0" xfId="0" applyFont="1" applyAlignment="1">
      <alignment horizontal="center"/>
    </xf>
    <xf numFmtId="0" fontId="53" fillId="0" borderId="0" xfId="0" applyFont="1"/>
    <xf numFmtId="0" fontId="4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42" fillId="0" borderId="4" xfId="0" applyFont="1" applyBorder="1" applyAlignment="1">
      <alignment horizontal="center"/>
    </xf>
    <xf numFmtId="0" fontId="42" fillId="0" borderId="1" xfId="0" applyFont="1" applyBorder="1" applyAlignment="1">
      <alignment horizontal="center"/>
    </xf>
    <xf numFmtId="0" fontId="42" fillId="0" borderId="3" xfId="0" applyFont="1" applyBorder="1" applyAlignment="1">
      <alignment horizontal="center"/>
    </xf>
  </cellXfs>
  <cellStyles count="5">
    <cellStyle name="Currency 2" xfId="2"/>
    <cellStyle name="Hyperlink" xfId="3" builtinId="8"/>
    <cellStyle name="Normal" xfId="0" builtinId="0"/>
    <cellStyle name="Normal 2" xfId="1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PC%20Full-Bore%20Open%202019V3%20UPDATED%2010-08-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QUADDING SHEET "/>
      <sheetName val="SQUAD CARDS"/>
      <sheetName val="IPSC"/>
      <sheetName val="NRA 1500 PPC"/>
      <sheetName val="NRA 1500 Semi Auto"/>
      <sheetName val="POLICE PISTOL 2"/>
      <sheetName val="POLICE PISTOL 1"/>
      <sheetName val="NPA SERVICE PISTOL B"/>
      <sheetName val="9MM PISTOL"/>
      <sheetName val="POCKET PISTOL"/>
      <sheetName val="Pairs 1500"/>
      <sheetName val="Pairs PP2"/>
      <sheetName val="Pairs PP1"/>
      <sheetName val="Pairs Service B"/>
      <sheetName val="Pairs 9mm"/>
      <sheetName val="Pairs Pocket"/>
      <sheetName val="CLUB TEAM "/>
      <sheetName val="Jersey Cup"/>
      <sheetName val="Condensed Results"/>
    </sheetNames>
    <sheetDataSet>
      <sheetData sheetId="0"/>
      <sheetData sheetId="1"/>
      <sheetData sheetId="2"/>
      <sheetData sheetId="3">
        <row r="10">
          <cell r="W10">
            <v>1446</v>
          </cell>
        </row>
        <row r="11">
          <cell r="W11">
            <v>1445</v>
          </cell>
        </row>
        <row r="12">
          <cell r="W12">
            <v>1439</v>
          </cell>
        </row>
        <row r="13">
          <cell r="W13">
            <v>1416</v>
          </cell>
        </row>
        <row r="15">
          <cell r="W15">
            <v>1411</v>
          </cell>
        </row>
        <row r="17">
          <cell r="W17">
            <v>1404</v>
          </cell>
        </row>
        <row r="18">
          <cell r="W18">
            <v>1400</v>
          </cell>
        </row>
        <row r="19">
          <cell r="W19">
            <v>1393</v>
          </cell>
        </row>
        <row r="20">
          <cell r="W20">
            <v>1390</v>
          </cell>
        </row>
        <row r="21">
          <cell r="W21">
            <v>1376</v>
          </cell>
        </row>
        <row r="23">
          <cell r="W23">
            <v>1331</v>
          </cell>
        </row>
      </sheetData>
      <sheetData sheetId="4"/>
      <sheetData sheetId="5">
        <row r="11">
          <cell r="P11">
            <v>576</v>
          </cell>
        </row>
        <row r="12">
          <cell r="P12">
            <v>575</v>
          </cell>
        </row>
        <row r="13">
          <cell r="P13">
            <v>574</v>
          </cell>
        </row>
        <row r="14">
          <cell r="P14">
            <v>574</v>
          </cell>
        </row>
        <row r="16">
          <cell r="P16">
            <v>565</v>
          </cell>
        </row>
        <row r="18">
          <cell r="P18">
            <v>561</v>
          </cell>
        </row>
        <row r="19">
          <cell r="P19">
            <v>558</v>
          </cell>
        </row>
        <row r="20">
          <cell r="P20">
            <v>558</v>
          </cell>
        </row>
        <row r="21">
          <cell r="P21">
            <v>558</v>
          </cell>
        </row>
        <row r="22">
          <cell r="P22">
            <v>551</v>
          </cell>
        </row>
        <row r="23">
          <cell r="P23">
            <v>550</v>
          </cell>
        </row>
        <row r="24">
          <cell r="P24">
            <v>550</v>
          </cell>
        </row>
        <row r="25">
          <cell r="P25">
            <v>530</v>
          </cell>
        </row>
        <row r="36">
          <cell r="P36">
            <v>558</v>
          </cell>
        </row>
        <row r="37">
          <cell r="P37">
            <v>556</v>
          </cell>
        </row>
        <row r="38">
          <cell r="P38">
            <v>531</v>
          </cell>
        </row>
        <row r="40">
          <cell r="P40">
            <v>521</v>
          </cell>
        </row>
        <row r="41">
          <cell r="P41">
            <v>503</v>
          </cell>
        </row>
        <row r="44">
          <cell r="P44">
            <v>472</v>
          </cell>
        </row>
        <row r="45">
          <cell r="P45">
            <v>427</v>
          </cell>
        </row>
      </sheetData>
      <sheetData sheetId="6"/>
      <sheetData sheetId="7"/>
      <sheetData sheetId="8">
        <row r="9">
          <cell r="J9">
            <v>298</v>
          </cell>
        </row>
        <row r="10">
          <cell r="J10">
            <v>295</v>
          </cell>
        </row>
        <row r="11">
          <cell r="J11">
            <v>294</v>
          </cell>
        </row>
        <row r="12">
          <cell r="J12">
            <v>293</v>
          </cell>
        </row>
        <row r="13">
          <cell r="J13">
            <v>290</v>
          </cell>
        </row>
        <row r="14">
          <cell r="J14">
            <v>289</v>
          </cell>
        </row>
        <row r="15">
          <cell r="J15">
            <v>288</v>
          </cell>
        </row>
        <row r="17">
          <cell r="J17">
            <v>277</v>
          </cell>
        </row>
        <row r="19">
          <cell r="J19">
            <v>267</v>
          </cell>
        </row>
      </sheetData>
      <sheetData sheetId="9">
        <row r="9">
          <cell r="G9">
            <v>295</v>
          </cell>
        </row>
        <row r="10">
          <cell r="G10">
            <v>293</v>
          </cell>
        </row>
        <row r="11">
          <cell r="G11">
            <v>290</v>
          </cell>
        </row>
        <row r="12">
          <cell r="G12">
            <v>289</v>
          </cell>
        </row>
        <row r="13">
          <cell r="G13">
            <v>288</v>
          </cell>
        </row>
        <row r="14">
          <cell r="G14">
            <v>288</v>
          </cell>
        </row>
        <row r="16">
          <cell r="G16">
            <v>287</v>
          </cell>
        </row>
        <row r="18">
          <cell r="G18">
            <v>285</v>
          </cell>
        </row>
        <row r="19">
          <cell r="G19">
            <v>282</v>
          </cell>
        </row>
        <row r="20">
          <cell r="G20">
            <v>280</v>
          </cell>
        </row>
        <row r="21">
          <cell r="G21">
            <v>268</v>
          </cell>
        </row>
        <row r="22">
          <cell r="G22">
            <v>264</v>
          </cell>
        </row>
        <row r="33">
          <cell r="G33">
            <v>269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9"/>
  <sheetViews>
    <sheetView topLeftCell="A4" workbookViewId="0">
      <selection activeCell="A11" sqref="A11"/>
    </sheetView>
  </sheetViews>
  <sheetFormatPr defaultRowHeight="15"/>
  <cols>
    <col min="3" max="3" width="19.28515625" customWidth="1"/>
    <col min="5" max="5" width="14.42578125" customWidth="1"/>
    <col min="16" max="16" width="12.28515625" customWidth="1"/>
    <col min="21" max="21" width="13.140625" customWidth="1"/>
  </cols>
  <sheetData>
    <row r="1" spans="1:22" ht="15.7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1" thickTop="1" thickBot="1">
      <c r="A2" s="1"/>
      <c r="B2" s="1"/>
      <c r="C2" s="12"/>
      <c r="D2" s="14"/>
      <c r="E2" s="1"/>
      <c r="F2" s="1"/>
      <c r="G2" s="2"/>
      <c r="H2" s="3"/>
      <c r="I2" s="343" t="s">
        <v>0</v>
      </c>
      <c r="J2" s="344"/>
      <c r="K2" s="344"/>
      <c r="L2" s="345"/>
      <c r="M2" s="11"/>
      <c r="N2" s="1"/>
      <c r="O2" s="1"/>
      <c r="P2" s="3"/>
      <c r="Q2" s="1"/>
      <c r="R2" s="1"/>
      <c r="S2" s="1"/>
      <c r="T2" s="1"/>
      <c r="U2" s="1"/>
      <c r="V2" s="1"/>
    </row>
    <row r="3" spans="1:22" ht="15.75" thickTop="1">
      <c r="A3" s="1"/>
      <c r="B3" s="1"/>
      <c r="C3" s="1"/>
      <c r="D3" s="1"/>
      <c r="E3" s="1"/>
      <c r="F3" s="1"/>
      <c r="G3" s="1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1"/>
      <c r="C4" s="1"/>
      <c r="D4" s="1"/>
      <c r="E4" s="3"/>
      <c r="F4" s="4" t="s">
        <v>1</v>
      </c>
      <c r="G4" s="4"/>
      <c r="H4" s="13" t="s">
        <v>2</v>
      </c>
      <c r="I4" s="13"/>
      <c r="J4" s="4" t="s">
        <v>3</v>
      </c>
      <c r="K4" s="4"/>
      <c r="L4" s="4" t="s">
        <v>4</v>
      </c>
      <c r="M4" s="4"/>
      <c r="N4" s="4" t="s">
        <v>5</v>
      </c>
      <c r="O4" s="4"/>
      <c r="P4" s="3"/>
      <c r="Q4" s="1"/>
      <c r="R4" s="1"/>
      <c r="S4" s="1"/>
      <c r="T4" s="1"/>
      <c r="U4" s="1"/>
      <c r="V4" s="1"/>
    </row>
    <row r="5" spans="1:22" ht="22.5">
      <c r="A5" s="7" t="s">
        <v>6</v>
      </c>
      <c r="B5" s="15" t="s">
        <v>7</v>
      </c>
      <c r="C5" s="7" t="s">
        <v>8</v>
      </c>
      <c r="D5" s="36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12</v>
      </c>
      <c r="J5" s="7" t="s">
        <v>11</v>
      </c>
      <c r="K5" s="7" t="s">
        <v>12</v>
      </c>
      <c r="L5" s="7" t="s">
        <v>11</v>
      </c>
      <c r="M5" s="7" t="s">
        <v>12</v>
      </c>
      <c r="N5" s="7" t="s">
        <v>14</v>
      </c>
      <c r="O5" s="7" t="s">
        <v>12</v>
      </c>
      <c r="P5" s="7" t="s">
        <v>15</v>
      </c>
      <c r="Q5" s="7" t="s">
        <v>12</v>
      </c>
      <c r="R5" s="8"/>
      <c r="S5" s="9"/>
      <c r="T5" s="9"/>
      <c r="U5" s="9"/>
      <c r="V5" s="9"/>
    </row>
    <row r="6" spans="1:22">
      <c r="A6" s="5">
        <v>1</v>
      </c>
      <c r="B6" s="16"/>
      <c r="C6" s="30" t="s">
        <v>16</v>
      </c>
      <c r="D6" s="34" t="s">
        <v>17</v>
      </c>
      <c r="E6" s="24" t="s">
        <v>18</v>
      </c>
      <c r="F6" s="5">
        <v>240</v>
      </c>
      <c r="G6" s="5">
        <v>19</v>
      </c>
      <c r="H6" s="5">
        <v>175</v>
      </c>
      <c r="I6" s="5">
        <v>3</v>
      </c>
      <c r="J6" s="5">
        <v>227</v>
      </c>
      <c r="K6" s="5">
        <v>6</v>
      </c>
      <c r="L6" s="5">
        <v>234</v>
      </c>
      <c r="M6" s="5">
        <v>9</v>
      </c>
      <c r="N6" s="5">
        <v>589</v>
      </c>
      <c r="O6" s="5">
        <v>30</v>
      </c>
      <c r="P6" s="5">
        <v>1465</v>
      </c>
      <c r="Q6" s="5">
        <v>67</v>
      </c>
      <c r="R6" s="6"/>
      <c r="S6" s="9"/>
      <c r="T6" s="9"/>
      <c r="U6" s="9"/>
      <c r="V6" s="9"/>
    </row>
    <row r="7" spans="1:22">
      <c r="A7" s="5">
        <v>2</v>
      </c>
      <c r="B7" s="16"/>
      <c r="C7" s="30" t="s">
        <v>19</v>
      </c>
      <c r="D7" s="34" t="s">
        <v>17</v>
      </c>
      <c r="E7" s="26" t="s">
        <v>20</v>
      </c>
      <c r="F7" s="5">
        <v>238</v>
      </c>
      <c r="G7" s="5">
        <v>14</v>
      </c>
      <c r="H7" s="5">
        <v>177</v>
      </c>
      <c r="I7" s="5">
        <v>6</v>
      </c>
      <c r="J7" s="5">
        <v>227</v>
      </c>
      <c r="K7" s="5">
        <v>6</v>
      </c>
      <c r="L7" s="5">
        <v>236</v>
      </c>
      <c r="M7" s="5">
        <v>4</v>
      </c>
      <c r="N7" s="5">
        <v>568</v>
      </c>
      <c r="O7" s="5">
        <v>22</v>
      </c>
      <c r="P7" s="5">
        <v>1446</v>
      </c>
      <c r="Q7" s="5">
        <v>52</v>
      </c>
      <c r="R7" s="6"/>
      <c r="S7" s="1"/>
      <c r="T7" s="1"/>
      <c r="U7" s="1"/>
      <c r="V7" s="1"/>
    </row>
    <row r="8" spans="1:22">
      <c r="A8" s="5">
        <v>3</v>
      </c>
      <c r="B8" s="16"/>
      <c r="C8" s="31" t="s">
        <v>21</v>
      </c>
      <c r="D8" s="34" t="s">
        <v>17</v>
      </c>
      <c r="E8" s="24" t="s">
        <v>22</v>
      </c>
      <c r="F8" s="5">
        <v>238</v>
      </c>
      <c r="G8" s="5">
        <v>15</v>
      </c>
      <c r="H8" s="5">
        <v>177</v>
      </c>
      <c r="I8" s="5">
        <v>7</v>
      </c>
      <c r="J8" s="5">
        <v>220</v>
      </c>
      <c r="K8" s="5">
        <v>2</v>
      </c>
      <c r="L8" s="5">
        <v>233</v>
      </c>
      <c r="M8" s="5">
        <v>5</v>
      </c>
      <c r="N8" s="5">
        <v>577</v>
      </c>
      <c r="O8" s="5">
        <v>24</v>
      </c>
      <c r="P8" s="5">
        <v>1445</v>
      </c>
      <c r="Q8" s="5">
        <v>53</v>
      </c>
      <c r="R8" s="6"/>
      <c r="S8" s="1"/>
      <c r="T8" s="1"/>
      <c r="U8" s="1"/>
      <c r="V8" s="1"/>
    </row>
    <row r="9" spans="1:22">
      <c r="A9" s="5">
        <v>4</v>
      </c>
      <c r="B9" s="16"/>
      <c r="C9" s="35" t="s">
        <v>23</v>
      </c>
      <c r="D9" s="34" t="s">
        <v>17</v>
      </c>
      <c r="E9" s="25" t="s">
        <v>22</v>
      </c>
      <c r="F9" s="5">
        <v>238</v>
      </c>
      <c r="G9" s="5">
        <v>15</v>
      </c>
      <c r="H9" s="5">
        <v>178</v>
      </c>
      <c r="I9" s="5">
        <v>9</v>
      </c>
      <c r="J9" s="5">
        <v>208</v>
      </c>
      <c r="K9" s="5">
        <v>1</v>
      </c>
      <c r="L9" s="5">
        <v>234</v>
      </c>
      <c r="M9" s="5">
        <v>5</v>
      </c>
      <c r="N9" s="5">
        <v>581</v>
      </c>
      <c r="O9" s="5">
        <v>25</v>
      </c>
      <c r="P9" s="5">
        <v>1439</v>
      </c>
      <c r="Q9" s="5">
        <v>55</v>
      </c>
      <c r="R9" s="1"/>
      <c r="S9" s="1"/>
      <c r="T9" s="1"/>
      <c r="U9" s="4" t="s">
        <v>24</v>
      </c>
      <c r="V9" s="1"/>
    </row>
    <row r="10" spans="1:22">
      <c r="A10" s="5">
        <v>5</v>
      </c>
      <c r="B10" s="16"/>
      <c r="C10" s="28" t="s">
        <v>25</v>
      </c>
      <c r="D10" s="23" t="s">
        <v>17</v>
      </c>
      <c r="E10" s="24" t="s">
        <v>22</v>
      </c>
      <c r="F10" s="5">
        <v>239</v>
      </c>
      <c r="G10" s="5">
        <v>15</v>
      </c>
      <c r="H10" s="5">
        <v>174</v>
      </c>
      <c r="I10" s="5">
        <v>8</v>
      </c>
      <c r="J10" s="5">
        <v>212</v>
      </c>
      <c r="K10" s="5">
        <v>3</v>
      </c>
      <c r="L10" s="5">
        <v>233</v>
      </c>
      <c r="M10" s="5">
        <v>12</v>
      </c>
      <c r="N10" s="5">
        <v>558</v>
      </c>
      <c r="O10" s="5">
        <v>21</v>
      </c>
      <c r="P10" s="5">
        <v>1416</v>
      </c>
      <c r="Q10" s="5">
        <v>59</v>
      </c>
      <c r="R10" s="6"/>
      <c r="S10" s="1"/>
      <c r="T10" s="1"/>
      <c r="U10" s="4" t="s">
        <v>26</v>
      </c>
      <c r="V10" s="4" t="s">
        <v>27</v>
      </c>
    </row>
    <row r="11" spans="1:22">
      <c r="A11" s="5">
        <v>6</v>
      </c>
      <c r="B11" s="17"/>
      <c r="C11" s="29" t="s">
        <v>28</v>
      </c>
      <c r="D11" s="23" t="s">
        <v>17</v>
      </c>
      <c r="E11" s="24" t="s">
        <v>22</v>
      </c>
      <c r="F11" s="5">
        <v>234</v>
      </c>
      <c r="G11" s="5">
        <v>9</v>
      </c>
      <c r="H11" s="5">
        <v>178</v>
      </c>
      <c r="I11" s="5">
        <v>6</v>
      </c>
      <c r="J11" s="5">
        <v>205</v>
      </c>
      <c r="K11" s="5">
        <v>2</v>
      </c>
      <c r="L11" s="5">
        <v>221</v>
      </c>
      <c r="M11" s="5">
        <v>4</v>
      </c>
      <c r="N11" s="5">
        <v>577</v>
      </c>
      <c r="O11" s="5">
        <v>22</v>
      </c>
      <c r="P11" s="5">
        <v>1415</v>
      </c>
      <c r="Q11" s="5">
        <v>43</v>
      </c>
      <c r="R11" s="6"/>
      <c r="S11" s="1"/>
      <c r="T11" s="1"/>
      <c r="U11" s="4" t="s">
        <v>29</v>
      </c>
      <c r="V11" s="4" t="s">
        <v>30</v>
      </c>
    </row>
    <row r="12" spans="1:22">
      <c r="A12" s="5">
        <v>7</v>
      </c>
      <c r="B12" s="17"/>
      <c r="C12" s="29" t="s">
        <v>31</v>
      </c>
      <c r="D12" s="23" t="s">
        <v>17</v>
      </c>
      <c r="E12" s="24" t="s">
        <v>22</v>
      </c>
      <c r="F12" s="5">
        <v>237</v>
      </c>
      <c r="G12" s="5">
        <v>14</v>
      </c>
      <c r="H12" s="5">
        <v>169</v>
      </c>
      <c r="I12" s="5">
        <v>3</v>
      </c>
      <c r="J12" s="5">
        <v>210</v>
      </c>
      <c r="K12" s="5">
        <v>1</v>
      </c>
      <c r="L12" s="5">
        <v>226</v>
      </c>
      <c r="M12" s="5">
        <v>5</v>
      </c>
      <c r="N12" s="5">
        <v>569</v>
      </c>
      <c r="O12" s="5">
        <v>17</v>
      </c>
      <c r="P12" s="5">
        <v>1411</v>
      </c>
      <c r="Q12" s="5">
        <v>40</v>
      </c>
      <c r="R12" s="6"/>
      <c r="S12" s="1"/>
      <c r="T12" s="1"/>
      <c r="U12" s="4" t="s">
        <v>32</v>
      </c>
      <c r="V12" s="4" t="s">
        <v>33</v>
      </c>
    </row>
    <row r="13" spans="1:22">
      <c r="A13" s="5">
        <v>8</v>
      </c>
      <c r="B13" s="16"/>
      <c r="C13" s="32" t="s">
        <v>34</v>
      </c>
      <c r="D13" s="23" t="s">
        <v>17</v>
      </c>
      <c r="E13" s="24" t="s">
        <v>35</v>
      </c>
      <c r="F13" s="5">
        <v>237</v>
      </c>
      <c r="G13" s="5">
        <v>16</v>
      </c>
      <c r="H13" s="5">
        <v>175</v>
      </c>
      <c r="I13" s="5">
        <v>7</v>
      </c>
      <c r="J13" s="5">
        <v>213</v>
      </c>
      <c r="K13" s="5">
        <v>1</v>
      </c>
      <c r="L13" s="5">
        <v>223</v>
      </c>
      <c r="M13" s="5">
        <v>5</v>
      </c>
      <c r="N13" s="5">
        <v>560</v>
      </c>
      <c r="O13" s="5">
        <v>16</v>
      </c>
      <c r="P13" s="5">
        <v>1408</v>
      </c>
      <c r="Q13" s="5">
        <v>45</v>
      </c>
      <c r="R13" s="1"/>
      <c r="S13" s="1"/>
      <c r="T13" s="1"/>
      <c r="U13" s="1"/>
      <c r="V13" s="1"/>
    </row>
    <row r="14" spans="1:22">
      <c r="A14" s="5">
        <v>10</v>
      </c>
      <c r="B14" s="17"/>
      <c r="C14" s="20" t="s">
        <v>39</v>
      </c>
      <c r="D14" s="23" t="s">
        <v>17</v>
      </c>
      <c r="E14" s="24" t="s">
        <v>20</v>
      </c>
      <c r="F14" s="5">
        <v>238</v>
      </c>
      <c r="G14" s="5">
        <v>8</v>
      </c>
      <c r="H14" s="5">
        <v>176</v>
      </c>
      <c r="I14" s="5">
        <v>5</v>
      </c>
      <c r="J14" s="5">
        <v>208</v>
      </c>
      <c r="K14" s="5">
        <v>2</v>
      </c>
      <c r="L14" s="5">
        <v>230</v>
      </c>
      <c r="M14" s="5">
        <v>8</v>
      </c>
      <c r="N14" s="5">
        <v>548</v>
      </c>
      <c r="O14" s="5">
        <v>21</v>
      </c>
      <c r="P14" s="5">
        <v>1400</v>
      </c>
      <c r="Q14" s="5">
        <v>44</v>
      </c>
      <c r="R14" s="6"/>
      <c r="S14" s="1"/>
      <c r="T14" s="1"/>
      <c r="U14" s="4" t="s">
        <v>40</v>
      </c>
      <c r="V14" s="4" t="s">
        <v>41</v>
      </c>
    </row>
    <row r="15" spans="1:22">
      <c r="A15" s="5">
        <v>11</v>
      </c>
      <c r="B15" s="16"/>
      <c r="C15" s="30" t="s">
        <v>42</v>
      </c>
      <c r="D15" s="23" t="s">
        <v>17</v>
      </c>
      <c r="E15" s="24" t="s">
        <v>22</v>
      </c>
      <c r="F15" s="5">
        <v>236</v>
      </c>
      <c r="G15" s="5">
        <v>12</v>
      </c>
      <c r="H15" s="5">
        <v>177</v>
      </c>
      <c r="I15" s="5">
        <v>10</v>
      </c>
      <c r="J15" s="5">
        <v>193</v>
      </c>
      <c r="K15" s="5">
        <v>2</v>
      </c>
      <c r="L15" s="5">
        <v>222</v>
      </c>
      <c r="M15" s="5">
        <v>5</v>
      </c>
      <c r="N15" s="5">
        <v>565</v>
      </c>
      <c r="O15" s="5">
        <v>15</v>
      </c>
      <c r="P15" s="5">
        <v>1393</v>
      </c>
      <c r="Q15" s="5">
        <v>44</v>
      </c>
      <c r="R15" s="6"/>
      <c r="S15" s="1"/>
      <c r="T15" s="1"/>
      <c r="U15" s="1"/>
      <c r="V15" s="1"/>
    </row>
    <row r="16" spans="1:22">
      <c r="A16" s="5">
        <v>12</v>
      </c>
      <c r="B16" s="16"/>
      <c r="C16" s="30" t="s">
        <v>43</v>
      </c>
      <c r="D16" s="23" t="s">
        <v>17</v>
      </c>
      <c r="E16" s="24" t="s">
        <v>22</v>
      </c>
      <c r="F16" s="5">
        <v>233</v>
      </c>
      <c r="G16" s="5">
        <v>9</v>
      </c>
      <c r="H16" s="5">
        <v>169</v>
      </c>
      <c r="I16" s="5">
        <v>4</v>
      </c>
      <c r="J16" s="5">
        <v>213</v>
      </c>
      <c r="K16" s="5">
        <v>6</v>
      </c>
      <c r="L16" s="5">
        <v>217</v>
      </c>
      <c r="M16" s="5">
        <v>4</v>
      </c>
      <c r="N16" s="5">
        <v>558</v>
      </c>
      <c r="O16" s="5">
        <v>19</v>
      </c>
      <c r="P16" s="5">
        <v>1390</v>
      </c>
      <c r="Q16" s="5">
        <v>42</v>
      </c>
      <c r="R16" s="1"/>
      <c r="S16" s="1"/>
      <c r="T16" s="1"/>
      <c r="U16" s="1"/>
      <c r="V16" s="1"/>
    </row>
    <row r="17" spans="1:22">
      <c r="A17" s="5">
        <v>14</v>
      </c>
      <c r="B17" s="16"/>
      <c r="C17" s="31" t="s">
        <v>46</v>
      </c>
      <c r="D17" s="23" t="s">
        <v>17</v>
      </c>
      <c r="E17" s="25" t="s">
        <v>22</v>
      </c>
      <c r="F17" s="5">
        <v>236</v>
      </c>
      <c r="G17" s="5">
        <v>9</v>
      </c>
      <c r="H17" s="5">
        <v>171</v>
      </c>
      <c r="I17" s="5">
        <v>3</v>
      </c>
      <c r="J17" s="5">
        <v>217</v>
      </c>
      <c r="K17" s="5">
        <v>1</v>
      </c>
      <c r="L17" s="5">
        <v>221</v>
      </c>
      <c r="M17" s="5">
        <v>2</v>
      </c>
      <c r="N17" s="5">
        <v>531</v>
      </c>
      <c r="O17" s="5">
        <v>9</v>
      </c>
      <c r="P17" s="5">
        <v>1376</v>
      </c>
      <c r="Q17" s="5">
        <v>24</v>
      </c>
      <c r="R17" s="1"/>
      <c r="S17" s="1"/>
      <c r="T17" s="1"/>
      <c r="U17" s="1"/>
      <c r="V17" s="1"/>
    </row>
    <row r="18" spans="1:22">
      <c r="A18" s="5">
        <v>15</v>
      </c>
      <c r="B18" s="16"/>
      <c r="C18" s="22" t="s">
        <v>47</v>
      </c>
      <c r="D18" s="23" t="s">
        <v>17</v>
      </c>
      <c r="E18" s="24" t="s">
        <v>22</v>
      </c>
      <c r="F18" s="5">
        <v>232</v>
      </c>
      <c r="G18" s="5">
        <v>8</v>
      </c>
      <c r="H18" s="5">
        <v>167</v>
      </c>
      <c r="I18" s="5">
        <v>2</v>
      </c>
      <c r="J18" s="5">
        <v>203</v>
      </c>
      <c r="K18" s="5">
        <v>3</v>
      </c>
      <c r="L18" s="5">
        <v>227</v>
      </c>
      <c r="M18" s="5">
        <v>3</v>
      </c>
      <c r="N18" s="5">
        <v>540</v>
      </c>
      <c r="O18" s="5">
        <v>12</v>
      </c>
      <c r="P18" s="5">
        <v>1369</v>
      </c>
      <c r="Q18" s="5">
        <v>28</v>
      </c>
      <c r="R18" s="6"/>
      <c r="S18" s="1"/>
      <c r="T18" s="1"/>
      <c r="U18" s="1"/>
      <c r="V18" s="1"/>
    </row>
    <row r="19" spans="1:22">
      <c r="A19" s="5">
        <v>16</v>
      </c>
      <c r="B19" s="16"/>
      <c r="C19" s="30" t="s">
        <v>48</v>
      </c>
      <c r="D19" s="23" t="s">
        <v>17</v>
      </c>
      <c r="E19" s="26" t="s">
        <v>22</v>
      </c>
      <c r="F19" s="5">
        <v>221</v>
      </c>
      <c r="G19" s="5">
        <v>8</v>
      </c>
      <c r="H19" s="5">
        <v>176</v>
      </c>
      <c r="I19" s="5">
        <v>7</v>
      </c>
      <c r="J19" s="5">
        <v>213</v>
      </c>
      <c r="K19" s="5">
        <v>5</v>
      </c>
      <c r="L19" s="5">
        <v>169</v>
      </c>
      <c r="M19" s="5">
        <v>2</v>
      </c>
      <c r="N19" s="5">
        <v>552</v>
      </c>
      <c r="O19" s="5">
        <v>18</v>
      </c>
      <c r="P19" s="5">
        <v>1331</v>
      </c>
      <c r="Q19" s="5">
        <v>40</v>
      </c>
      <c r="R19" s="6"/>
      <c r="S19" s="1"/>
      <c r="T19" s="1"/>
      <c r="U19" s="1"/>
      <c r="V19" s="1"/>
    </row>
    <row r="20" spans="1:22">
      <c r="A20" s="5">
        <v>17</v>
      </c>
      <c r="B20" s="16"/>
      <c r="C20" s="22" t="s">
        <v>49</v>
      </c>
      <c r="D20" s="23" t="s">
        <v>17</v>
      </c>
      <c r="E20" s="19" t="s">
        <v>22</v>
      </c>
      <c r="F20" s="5">
        <v>228</v>
      </c>
      <c r="G20" s="5">
        <v>5</v>
      </c>
      <c r="H20" s="5">
        <v>163</v>
      </c>
      <c r="I20" s="5">
        <v>2</v>
      </c>
      <c r="J20" s="5">
        <v>186</v>
      </c>
      <c r="K20" s="5">
        <v>1</v>
      </c>
      <c r="L20" s="5">
        <v>205</v>
      </c>
      <c r="M20" s="5">
        <v>2</v>
      </c>
      <c r="N20" s="5">
        <v>527</v>
      </c>
      <c r="O20" s="5">
        <v>15</v>
      </c>
      <c r="P20" s="5">
        <v>1309</v>
      </c>
      <c r="Q20" s="5">
        <v>25</v>
      </c>
      <c r="R20" s="1"/>
      <c r="S20" s="1"/>
      <c r="T20" s="1"/>
      <c r="U20" s="1"/>
      <c r="V20" s="1"/>
    </row>
    <row r="21" spans="1:22">
      <c r="A21" s="10"/>
      <c r="B21" s="37"/>
      <c r="C21" s="38"/>
      <c r="D21" s="27"/>
      <c r="E21" s="21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"/>
      <c r="S21" s="1"/>
      <c r="T21" s="1"/>
      <c r="U21" s="1"/>
      <c r="V21" s="1"/>
    </row>
    <row r="22" spans="1:22" ht="15.75" thickBot="1">
      <c r="A22" s="10"/>
      <c r="B22" s="37"/>
      <c r="C22" s="38"/>
      <c r="D22" s="27"/>
      <c r="E22" s="21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"/>
      <c r="S22" s="1"/>
      <c r="T22" s="1"/>
      <c r="U22" s="1"/>
      <c r="V22" s="1"/>
    </row>
    <row r="23" spans="1:22" ht="21" thickTop="1" thickBot="1">
      <c r="A23" s="1"/>
      <c r="B23" s="1"/>
      <c r="C23" s="12"/>
      <c r="D23" s="14"/>
      <c r="E23" s="1"/>
      <c r="F23" s="1"/>
      <c r="G23" s="2"/>
      <c r="H23" s="3"/>
      <c r="I23" s="343" t="s">
        <v>0</v>
      </c>
      <c r="J23" s="344"/>
      <c r="K23" s="344"/>
      <c r="L23" s="345"/>
      <c r="M23" s="11"/>
      <c r="N23" s="1"/>
      <c r="O23" s="1"/>
      <c r="P23" s="3"/>
      <c r="Q23" s="1"/>
      <c r="R23" s="1"/>
      <c r="S23" s="1"/>
      <c r="T23" s="1"/>
      <c r="U23" s="1"/>
      <c r="V23" s="1"/>
    </row>
    <row r="24" spans="1:22" ht="15.75" thickTop="1">
      <c r="A24" s="1"/>
      <c r="B24" s="1"/>
      <c r="C24" s="1"/>
      <c r="D24" s="1"/>
      <c r="E24" s="1"/>
      <c r="F24" s="1"/>
      <c r="G24" s="1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A25" s="1"/>
      <c r="B25" s="1"/>
      <c r="C25" s="1"/>
      <c r="D25" s="1"/>
      <c r="E25" s="3"/>
      <c r="F25" s="4" t="s">
        <v>1</v>
      </c>
      <c r="G25" s="4"/>
      <c r="H25" s="13" t="s">
        <v>2</v>
      </c>
      <c r="I25" s="13"/>
      <c r="J25" s="4" t="s">
        <v>3</v>
      </c>
      <c r="K25" s="4"/>
      <c r="L25" s="4" t="s">
        <v>4</v>
      </c>
      <c r="M25" s="4"/>
      <c r="N25" s="4" t="s">
        <v>5</v>
      </c>
      <c r="O25" s="4"/>
      <c r="P25" s="3"/>
      <c r="Q25" s="1"/>
      <c r="R25" s="1"/>
      <c r="S25" s="1"/>
      <c r="T25" s="1"/>
      <c r="U25" s="1"/>
      <c r="V25" s="1"/>
    </row>
    <row r="26" spans="1:22" ht="22.5">
      <c r="A26" s="7" t="s">
        <v>6</v>
      </c>
      <c r="B26" s="15" t="s">
        <v>7</v>
      </c>
      <c r="C26" s="7" t="s">
        <v>8</v>
      </c>
      <c r="D26" s="36" t="s">
        <v>9</v>
      </c>
      <c r="E26" s="7" t="s">
        <v>10</v>
      </c>
      <c r="F26" s="7" t="s">
        <v>11</v>
      </c>
      <c r="G26" s="7" t="s">
        <v>12</v>
      </c>
      <c r="H26" s="7" t="s">
        <v>13</v>
      </c>
      <c r="I26" s="7" t="s">
        <v>12</v>
      </c>
      <c r="J26" s="7" t="s">
        <v>11</v>
      </c>
      <c r="K26" s="7" t="s">
        <v>12</v>
      </c>
      <c r="L26" s="7" t="s">
        <v>11</v>
      </c>
      <c r="M26" s="7" t="s">
        <v>12</v>
      </c>
      <c r="N26" s="7" t="s">
        <v>14</v>
      </c>
      <c r="O26" s="7" t="s">
        <v>12</v>
      </c>
      <c r="P26" s="7" t="s">
        <v>15</v>
      </c>
      <c r="Q26" s="7" t="s">
        <v>12</v>
      </c>
      <c r="R26" s="8"/>
      <c r="S26" s="9"/>
      <c r="T26" s="9"/>
      <c r="U26" s="9"/>
      <c r="V26" s="9"/>
    </row>
    <row r="27" spans="1:22">
      <c r="A27" s="5">
        <v>1</v>
      </c>
      <c r="B27" s="16"/>
      <c r="C27" s="22" t="s">
        <v>50</v>
      </c>
      <c r="D27" s="23" t="s">
        <v>51</v>
      </c>
      <c r="E27" s="19" t="s">
        <v>35</v>
      </c>
      <c r="F27" s="5">
        <v>239</v>
      </c>
      <c r="G27" s="5">
        <v>13</v>
      </c>
      <c r="H27" s="5">
        <v>172</v>
      </c>
      <c r="I27" s="5">
        <v>5</v>
      </c>
      <c r="J27" s="5">
        <v>235</v>
      </c>
      <c r="K27" s="5">
        <v>6</v>
      </c>
      <c r="L27" s="5">
        <v>223</v>
      </c>
      <c r="M27" s="5">
        <v>9</v>
      </c>
      <c r="N27" s="5">
        <v>563</v>
      </c>
      <c r="O27" s="5">
        <v>15</v>
      </c>
      <c r="P27" s="5">
        <v>1432</v>
      </c>
      <c r="Q27" s="5">
        <v>48</v>
      </c>
      <c r="R27" s="6"/>
      <c r="S27" s="1"/>
      <c r="T27" s="1"/>
      <c r="U27" s="1"/>
      <c r="V27" s="1"/>
    </row>
    <row r="28" spans="1:22">
      <c r="A28" s="5">
        <v>2</v>
      </c>
      <c r="B28" s="16"/>
      <c r="C28" s="30" t="s">
        <v>52</v>
      </c>
      <c r="D28" s="23" t="s">
        <v>51</v>
      </c>
      <c r="E28" s="24" t="s">
        <v>35</v>
      </c>
      <c r="F28" s="5">
        <v>234</v>
      </c>
      <c r="G28" s="5">
        <v>12</v>
      </c>
      <c r="H28" s="5">
        <v>174</v>
      </c>
      <c r="I28" s="5">
        <v>5</v>
      </c>
      <c r="J28" s="5">
        <v>224</v>
      </c>
      <c r="K28" s="5">
        <v>4</v>
      </c>
      <c r="L28" s="5">
        <v>220</v>
      </c>
      <c r="M28" s="5">
        <v>4</v>
      </c>
      <c r="N28" s="5">
        <v>564</v>
      </c>
      <c r="O28" s="5">
        <v>15</v>
      </c>
      <c r="P28" s="5">
        <v>1416</v>
      </c>
      <c r="Q28" s="5">
        <v>40</v>
      </c>
      <c r="R28" s="6"/>
    </row>
    <row r="29" spans="1:22">
      <c r="A29" s="5">
        <v>3</v>
      </c>
      <c r="B29" s="17"/>
      <c r="C29" s="31" t="s">
        <v>36</v>
      </c>
      <c r="D29" s="102" t="s">
        <v>51</v>
      </c>
      <c r="E29" s="25" t="s">
        <v>35</v>
      </c>
      <c r="F29" s="5">
        <v>234</v>
      </c>
      <c r="G29" s="5">
        <v>9</v>
      </c>
      <c r="H29" s="5">
        <v>175</v>
      </c>
      <c r="I29" s="5">
        <v>5</v>
      </c>
      <c r="J29" s="5">
        <v>208</v>
      </c>
      <c r="K29" s="5">
        <v>6</v>
      </c>
      <c r="L29" s="5">
        <v>228</v>
      </c>
      <c r="M29" s="5">
        <v>5</v>
      </c>
      <c r="N29" s="5">
        <v>559</v>
      </c>
      <c r="O29" s="5">
        <v>18</v>
      </c>
      <c r="P29" s="5">
        <v>1404</v>
      </c>
      <c r="Q29" s="5">
        <v>43</v>
      </c>
      <c r="R29" s="6"/>
      <c r="S29" s="1"/>
      <c r="T29" s="1"/>
      <c r="U29" s="4" t="s">
        <v>37</v>
      </c>
      <c r="V29" s="4" t="s">
        <v>38</v>
      </c>
    </row>
    <row r="30" spans="1:22">
      <c r="A30" s="5">
        <v>4</v>
      </c>
      <c r="B30" s="16"/>
      <c r="C30" s="33" t="s">
        <v>44</v>
      </c>
      <c r="D30" s="23" t="s">
        <v>17</v>
      </c>
      <c r="E30" s="25" t="s">
        <v>45</v>
      </c>
      <c r="F30" s="5">
        <v>234</v>
      </c>
      <c r="G30" s="5">
        <v>12</v>
      </c>
      <c r="H30" s="5">
        <v>174</v>
      </c>
      <c r="I30" s="5">
        <v>7</v>
      </c>
      <c r="J30" s="5">
        <v>201</v>
      </c>
      <c r="K30" s="5">
        <v>4</v>
      </c>
      <c r="L30" s="5">
        <v>231</v>
      </c>
      <c r="M30" s="5">
        <v>4</v>
      </c>
      <c r="N30" s="5">
        <v>536</v>
      </c>
      <c r="O30" s="5">
        <v>18</v>
      </c>
      <c r="P30" s="5">
        <v>1376</v>
      </c>
      <c r="Q30" s="5">
        <v>45</v>
      </c>
      <c r="R30" s="6"/>
      <c r="S30" s="1"/>
      <c r="T30" s="1"/>
      <c r="U30" s="1"/>
      <c r="V30" s="1"/>
    </row>
    <row r="31" spans="1:22">
      <c r="A31" s="5">
        <v>5</v>
      </c>
      <c r="B31" s="16"/>
      <c r="C31" s="22" t="s">
        <v>53</v>
      </c>
      <c r="D31" s="23" t="s">
        <v>51</v>
      </c>
      <c r="E31" s="19" t="s">
        <v>35</v>
      </c>
      <c r="F31" s="5">
        <v>223</v>
      </c>
      <c r="G31" s="5">
        <v>10</v>
      </c>
      <c r="H31" s="5">
        <v>169</v>
      </c>
      <c r="I31" s="5">
        <v>4</v>
      </c>
      <c r="J31" s="5">
        <v>166</v>
      </c>
      <c r="K31" s="5">
        <v>0</v>
      </c>
      <c r="L31" s="5">
        <v>225</v>
      </c>
      <c r="M31" s="5">
        <v>4</v>
      </c>
      <c r="N31" s="5">
        <v>568</v>
      </c>
      <c r="O31" s="5">
        <v>18</v>
      </c>
      <c r="P31" s="5">
        <v>1351</v>
      </c>
      <c r="Q31" s="5">
        <v>36</v>
      </c>
      <c r="R31" s="6"/>
    </row>
    <row r="32" spans="1:22">
      <c r="A32" s="5">
        <v>6</v>
      </c>
      <c r="B32" s="16"/>
      <c r="C32" s="30" t="s">
        <v>54</v>
      </c>
      <c r="D32" s="23" t="s">
        <v>51</v>
      </c>
      <c r="E32" s="25" t="s">
        <v>35</v>
      </c>
      <c r="F32" s="5">
        <v>229</v>
      </c>
      <c r="G32" s="5">
        <v>9</v>
      </c>
      <c r="H32" s="5">
        <v>160</v>
      </c>
      <c r="I32" s="5">
        <v>1</v>
      </c>
      <c r="J32" s="5">
        <v>204</v>
      </c>
      <c r="K32" s="5">
        <v>3</v>
      </c>
      <c r="L32" s="5">
        <v>200</v>
      </c>
      <c r="M32" s="5">
        <v>0</v>
      </c>
      <c r="N32" s="5">
        <v>554</v>
      </c>
      <c r="O32" s="5">
        <v>12</v>
      </c>
      <c r="P32" s="5">
        <v>1347</v>
      </c>
      <c r="Q32" s="5">
        <v>25</v>
      </c>
      <c r="R32" s="1"/>
    </row>
    <row r="33" spans="1:18">
      <c r="A33" s="5">
        <v>7</v>
      </c>
      <c r="B33" s="18"/>
      <c r="C33" s="30" t="s">
        <v>55</v>
      </c>
      <c r="D33" s="23" t="s">
        <v>51</v>
      </c>
      <c r="E33" s="24" t="s">
        <v>35</v>
      </c>
      <c r="F33" s="5">
        <v>219</v>
      </c>
      <c r="G33" s="5">
        <v>5</v>
      </c>
      <c r="H33" s="5">
        <v>171</v>
      </c>
      <c r="I33" s="5">
        <v>2</v>
      </c>
      <c r="J33" s="5">
        <v>203</v>
      </c>
      <c r="K33" s="5">
        <v>0</v>
      </c>
      <c r="L33" s="5">
        <v>219</v>
      </c>
      <c r="M33" s="5">
        <v>5</v>
      </c>
      <c r="N33" s="5">
        <v>518</v>
      </c>
      <c r="O33" s="5">
        <v>7</v>
      </c>
      <c r="P33" s="5">
        <v>1330</v>
      </c>
      <c r="Q33" s="5">
        <v>19</v>
      </c>
      <c r="R33" s="6"/>
    </row>
    <row r="34" spans="1:18">
      <c r="A34" s="5">
        <v>8</v>
      </c>
      <c r="B34" s="16"/>
      <c r="C34" s="33" t="s">
        <v>56</v>
      </c>
      <c r="D34" s="23" t="s">
        <v>51</v>
      </c>
      <c r="E34" s="24" t="s">
        <v>45</v>
      </c>
      <c r="F34" s="5">
        <v>223</v>
      </c>
      <c r="G34" s="5">
        <v>10</v>
      </c>
      <c r="H34" s="5">
        <v>163</v>
      </c>
      <c r="I34" s="5">
        <v>1</v>
      </c>
      <c r="J34" s="5">
        <v>164</v>
      </c>
      <c r="K34" s="5">
        <v>0</v>
      </c>
      <c r="L34" s="5">
        <v>200</v>
      </c>
      <c r="M34" s="5">
        <v>4</v>
      </c>
      <c r="N34" s="5">
        <v>517</v>
      </c>
      <c r="O34" s="5">
        <v>8</v>
      </c>
      <c r="P34" s="5">
        <v>1267</v>
      </c>
      <c r="Q34" s="5">
        <v>23</v>
      </c>
      <c r="R34" s="6"/>
    </row>
    <row r="35" spans="1:18">
      <c r="A35" s="5">
        <v>9</v>
      </c>
      <c r="B35" s="16"/>
      <c r="C35" s="22" t="s">
        <v>57</v>
      </c>
      <c r="D35" s="23" t="s">
        <v>51</v>
      </c>
      <c r="E35" s="24" t="s">
        <v>58</v>
      </c>
      <c r="F35" s="5">
        <v>168</v>
      </c>
      <c r="G35" s="5">
        <v>9</v>
      </c>
      <c r="H35" s="5">
        <v>74</v>
      </c>
      <c r="I35" s="5">
        <v>0</v>
      </c>
      <c r="J35" s="5">
        <v>188</v>
      </c>
      <c r="K35" s="5">
        <v>1</v>
      </c>
      <c r="L35" s="5">
        <v>209</v>
      </c>
      <c r="M35" s="5">
        <v>2</v>
      </c>
      <c r="N35" s="5">
        <v>495</v>
      </c>
      <c r="O35" s="5">
        <v>13</v>
      </c>
      <c r="P35" s="5">
        <v>1134</v>
      </c>
      <c r="Q35" s="5">
        <v>25</v>
      </c>
      <c r="R35" s="1"/>
    </row>
    <row r="36" spans="1:18">
      <c r="A36" s="5">
        <v>10</v>
      </c>
      <c r="B36" s="16"/>
      <c r="C36" s="31" t="s">
        <v>59</v>
      </c>
      <c r="D36" s="23" t="s">
        <v>51</v>
      </c>
      <c r="E36" s="19" t="s">
        <v>45</v>
      </c>
      <c r="F36" s="5">
        <v>218</v>
      </c>
      <c r="G36" s="5">
        <v>6</v>
      </c>
      <c r="H36" s="5">
        <v>161</v>
      </c>
      <c r="I36" s="5">
        <v>3</v>
      </c>
      <c r="J36" s="5">
        <v>18</v>
      </c>
      <c r="K36" s="5">
        <v>0</v>
      </c>
      <c r="L36" s="5">
        <v>199</v>
      </c>
      <c r="M36" s="5">
        <v>3</v>
      </c>
      <c r="N36" s="5">
        <v>439</v>
      </c>
      <c r="O36" s="5">
        <v>6</v>
      </c>
      <c r="P36" s="5">
        <v>1035</v>
      </c>
      <c r="Q36" s="5">
        <v>18</v>
      </c>
      <c r="R36" s="6"/>
    </row>
    <row r="37" spans="1:18">
      <c r="A37" s="5">
        <v>11</v>
      </c>
      <c r="B37" s="15"/>
      <c r="C37" s="35" t="s">
        <v>60</v>
      </c>
      <c r="D37" s="23" t="s">
        <v>51</v>
      </c>
      <c r="E37" s="24" t="s">
        <v>35</v>
      </c>
      <c r="F37" s="5">
        <v>121</v>
      </c>
      <c r="G37" s="5">
        <v>3</v>
      </c>
      <c r="H37" s="5">
        <v>121</v>
      </c>
      <c r="I37" s="5">
        <v>1</v>
      </c>
      <c r="J37" s="5">
        <v>90</v>
      </c>
      <c r="K37" s="5">
        <v>0</v>
      </c>
      <c r="L37" s="5">
        <v>217</v>
      </c>
      <c r="M37" s="5">
        <v>0</v>
      </c>
      <c r="N37" s="5">
        <v>410</v>
      </c>
      <c r="O37" s="5">
        <v>2</v>
      </c>
      <c r="P37" s="5">
        <v>959</v>
      </c>
      <c r="Q37" s="5">
        <v>6</v>
      </c>
      <c r="R37" s="8"/>
    </row>
    <row r="38" spans="1:18">
      <c r="A38" s="5">
        <v>12</v>
      </c>
      <c r="B38" s="16"/>
      <c r="C38" s="28" t="s">
        <v>61</v>
      </c>
      <c r="D38" s="23" t="s">
        <v>51</v>
      </c>
      <c r="E38" s="25" t="s">
        <v>58</v>
      </c>
      <c r="F38" s="5">
        <v>172</v>
      </c>
      <c r="G38" s="5">
        <v>1</v>
      </c>
      <c r="H38" s="5">
        <v>115</v>
      </c>
      <c r="I38" s="5">
        <v>0</v>
      </c>
      <c r="J38" s="5">
        <v>111</v>
      </c>
      <c r="K38" s="5">
        <v>0</v>
      </c>
      <c r="L38" s="5">
        <v>126</v>
      </c>
      <c r="M38" s="5">
        <v>0</v>
      </c>
      <c r="N38" s="5">
        <v>401</v>
      </c>
      <c r="O38" s="5">
        <v>8</v>
      </c>
      <c r="P38" s="5">
        <v>925</v>
      </c>
      <c r="Q38" s="5">
        <v>9</v>
      </c>
      <c r="R38" s="6"/>
    </row>
    <row r="39" spans="1:18">
      <c r="A39" s="5">
        <v>13</v>
      </c>
      <c r="B39" s="16"/>
      <c r="C39" s="28" t="s">
        <v>62</v>
      </c>
      <c r="D39" s="23" t="s">
        <v>51</v>
      </c>
      <c r="E39" s="25" t="s">
        <v>58</v>
      </c>
      <c r="F39" s="5">
        <v>189</v>
      </c>
      <c r="G39" s="5">
        <v>4</v>
      </c>
      <c r="H39" s="5">
        <v>115</v>
      </c>
      <c r="I39" s="5">
        <v>1</v>
      </c>
      <c r="J39" s="5">
        <v>70</v>
      </c>
      <c r="K39" s="5">
        <v>0</v>
      </c>
      <c r="L39" s="5">
        <v>144</v>
      </c>
      <c r="M39" s="5">
        <v>0</v>
      </c>
      <c r="N39" s="5">
        <v>260</v>
      </c>
      <c r="O39" s="5">
        <v>7</v>
      </c>
      <c r="P39" s="5">
        <v>778</v>
      </c>
      <c r="Q39" s="5">
        <v>12</v>
      </c>
      <c r="R39" s="6"/>
    </row>
  </sheetData>
  <mergeCells count="2">
    <mergeCell ref="I2:L2"/>
    <mergeCell ref="I23:L23"/>
  </mergeCells>
  <pageMargins left="0.7" right="0.7" top="0.75" bottom="0.75" header="0.3" footer="0.3"/>
  <pageSetup paperSize="9" scale="8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P30"/>
  <sheetViews>
    <sheetView workbookViewId="0">
      <selection activeCell="K34" sqref="K34"/>
    </sheetView>
  </sheetViews>
  <sheetFormatPr defaultRowHeight="15"/>
  <cols>
    <col min="3" max="3" width="24.7109375" customWidth="1"/>
    <col min="11" max="11" width="16.5703125" customWidth="1"/>
  </cols>
  <sheetData>
    <row r="1" spans="2:16" ht="23.25">
      <c r="B1" s="262" t="s">
        <v>63</v>
      </c>
      <c r="C1" s="263"/>
      <c r="D1" s="263"/>
      <c r="E1" s="263"/>
      <c r="F1" s="263"/>
      <c r="G1" s="263"/>
      <c r="H1" s="263"/>
      <c r="I1" s="271"/>
      <c r="J1" s="272"/>
      <c r="K1" s="273"/>
      <c r="L1" s="273"/>
      <c r="M1" s="273"/>
      <c r="N1" s="273"/>
      <c r="O1" s="273"/>
      <c r="P1" s="273"/>
    </row>
    <row r="2" spans="2:16">
      <c r="B2" s="273"/>
      <c r="C2" s="273"/>
      <c r="D2" s="273"/>
      <c r="E2" s="273"/>
      <c r="F2" s="273"/>
      <c r="G2" s="273"/>
      <c r="H2" s="274"/>
      <c r="I2" s="274"/>
      <c r="J2" s="273"/>
      <c r="K2" s="273"/>
      <c r="L2" s="273"/>
      <c r="M2" s="273"/>
      <c r="N2" s="273"/>
      <c r="O2" s="273"/>
      <c r="P2" s="273"/>
    </row>
    <row r="3" spans="2:16">
      <c r="B3" s="273"/>
      <c r="C3" s="273"/>
      <c r="D3" s="273"/>
      <c r="E3" s="273"/>
      <c r="F3" s="273"/>
      <c r="G3" s="273"/>
      <c r="H3" s="253"/>
      <c r="I3" s="274"/>
      <c r="J3" s="274"/>
      <c r="K3" s="273"/>
      <c r="L3" s="273"/>
      <c r="M3" s="273"/>
      <c r="N3" s="273"/>
      <c r="O3" s="273"/>
      <c r="P3" s="273"/>
    </row>
    <row r="4" spans="2:16">
      <c r="B4" s="273"/>
      <c r="C4" s="273"/>
      <c r="D4" s="273"/>
      <c r="E4" s="273"/>
      <c r="F4" s="273"/>
      <c r="G4" s="273"/>
      <c r="H4" s="234"/>
      <c r="I4" s="234"/>
      <c r="J4" s="234"/>
      <c r="K4" s="273"/>
      <c r="L4" s="273"/>
      <c r="M4" s="273"/>
      <c r="N4" s="273"/>
      <c r="O4" s="273"/>
      <c r="P4" s="273"/>
    </row>
    <row r="5" spans="2:16" ht="23.25">
      <c r="B5" s="244" t="s">
        <v>110</v>
      </c>
      <c r="C5" s="245"/>
      <c r="D5" s="246">
        <v>8</v>
      </c>
      <c r="E5" s="247" t="s">
        <v>149</v>
      </c>
      <c r="F5" s="275"/>
      <c r="G5" s="276"/>
      <c r="H5" s="220"/>
      <c r="I5" s="244" t="s">
        <v>112</v>
      </c>
      <c r="J5" s="245"/>
      <c r="K5" s="273"/>
      <c r="L5" s="246">
        <v>8</v>
      </c>
      <c r="M5" s="247" t="s">
        <v>149</v>
      </c>
      <c r="N5" s="277"/>
      <c r="O5" s="278"/>
      <c r="P5" s="273"/>
    </row>
    <row r="6" spans="2:16">
      <c r="B6" s="273"/>
      <c r="C6" s="273"/>
      <c r="D6" s="273"/>
      <c r="E6" s="273"/>
      <c r="F6" s="273"/>
      <c r="G6" s="274"/>
      <c r="H6" s="220"/>
      <c r="I6" s="220"/>
      <c r="J6" s="273"/>
      <c r="K6" s="273"/>
      <c r="L6" s="273"/>
      <c r="M6" s="273"/>
      <c r="N6" s="273"/>
      <c r="O6" s="273"/>
      <c r="P6" s="273"/>
    </row>
    <row r="7" spans="2:16">
      <c r="B7" s="279" t="s">
        <v>113</v>
      </c>
      <c r="C7" s="279" t="s">
        <v>114</v>
      </c>
      <c r="D7" s="279" t="s">
        <v>115</v>
      </c>
      <c r="E7" s="279" t="s">
        <v>116</v>
      </c>
      <c r="F7" s="280" t="s">
        <v>117</v>
      </c>
      <c r="G7" s="253"/>
      <c r="H7" s="220"/>
      <c r="I7" s="279" t="s">
        <v>113</v>
      </c>
      <c r="J7" s="279" t="s">
        <v>114</v>
      </c>
      <c r="K7" s="279"/>
      <c r="L7" s="279" t="s">
        <v>115</v>
      </c>
      <c r="M7" s="279" t="s">
        <v>116</v>
      </c>
      <c r="N7" s="280" t="s">
        <v>117</v>
      </c>
      <c r="O7" s="273"/>
      <c r="P7" s="273"/>
    </row>
    <row r="8" spans="2:16">
      <c r="B8" s="279"/>
      <c r="C8" s="281" t="s">
        <v>122</v>
      </c>
      <c r="D8" s="282">
        <v>113</v>
      </c>
      <c r="E8" s="359">
        <f>SUM(D8,D9)</f>
        <v>219</v>
      </c>
      <c r="F8" s="360">
        <v>1</v>
      </c>
      <c r="G8" s="234"/>
      <c r="H8" s="220"/>
      <c r="I8" s="279"/>
      <c r="J8" s="283" t="s">
        <v>124</v>
      </c>
      <c r="K8" s="283"/>
      <c r="L8" s="282">
        <v>95</v>
      </c>
      <c r="M8" s="359">
        <f>SUM(L8,L9)</f>
        <v>187</v>
      </c>
      <c r="N8" s="360">
        <v>1</v>
      </c>
      <c r="O8" s="273"/>
      <c r="P8" s="273"/>
    </row>
    <row r="9" spans="2:16">
      <c r="B9" s="279"/>
      <c r="C9" s="284" t="s">
        <v>123</v>
      </c>
      <c r="D9" s="282">
        <v>106</v>
      </c>
      <c r="E9" s="359"/>
      <c r="F9" s="360"/>
      <c r="G9" s="220"/>
      <c r="H9" s="220"/>
      <c r="I9" s="279"/>
      <c r="J9" s="283" t="s">
        <v>125</v>
      </c>
      <c r="K9" s="283"/>
      <c r="L9" s="282">
        <v>92</v>
      </c>
      <c r="M9" s="359"/>
      <c r="N9" s="360"/>
      <c r="O9" s="273"/>
      <c r="P9" s="273"/>
    </row>
    <row r="10" spans="2:16">
      <c r="B10" s="235"/>
      <c r="C10" s="285"/>
      <c r="D10" s="220"/>
      <c r="E10" s="220"/>
      <c r="F10" s="236"/>
      <c r="G10" s="220"/>
      <c r="H10" s="220"/>
      <c r="I10" s="286"/>
      <c r="J10" s="285"/>
      <c r="K10" s="285"/>
      <c r="L10" s="287"/>
      <c r="M10" s="288"/>
      <c r="N10" s="289"/>
      <c r="O10" s="273"/>
      <c r="P10" s="273"/>
    </row>
    <row r="11" spans="2:16">
      <c r="B11" s="279"/>
      <c r="C11" s="283" t="s">
        <v>127</v>
      </c>
      <c r="D11" s="282">
        <v>111</v>
      </c>
      <c r="E11" s="359">
        <f>SUM(D11,D12)</f>
        <v>215</v>
      </c>
      <c r="F11" s="361">
        <v>2</v>
      </c>
      <c r="G11" s="220"/>
      <c r="H11" s="220"/>
      <c r="I11" s="279"/>
      <c r="J11" s="283" t="s">
        <v>120</v>
      </c>
      <c r="K11" s="283"/>
      <c r="L11" s="282">
        <v>90</v>
      </c>
      <c r="M11" s="359">
        <f>SUM(L11,L12)</f>
        <v>180</v>
      </c>
      <c r="N11" s="361">
        <v>2</v>
      </c>
      <c r="O11" s="273"/>
      <c r="P11" s="273"/>
    </row>
    <row r="12" spans="2:16">
      <c r="B12" s="279"/>
      <c r="C12" s="290" t="s">
        <v>118</v>
      </c>
      <c r="D12" s="282">
        <v>104</v>
      </c>
      <c r="E12" s="359"/>
      <c r="F12" s="362"/>
      <c r="G12" s="220"/>
      <c r="H12" s="220"/>
      <c r="I12" s="279"/>
      <c r="J12" s="283" t="s">
        <v>128</v>
      </c>
      <c r="K12" s="283"/>
      <c r="L12" s="282">
        <v>90</v>
      </c>
      <c r="M12" s="359"/>
      <c r="N12" s="362"/>
      <c r="O12" s="273"/>
      <c r="P12" s="273"/>
    </row>
    <row r="13" spans="2:16">
      <c r="B13" s="286"/>
      <c r="C13" s="238"/>
      <c r="D13" s="287"/>
      <c r="E13" s="291"/>
      <c r="F13" s="292"/>
      <c r="G13" s="220"/>
      <c r="H13" s="220"/>
      <c r="I13" s="286"/>
      <c r="J13" s="285"/>
      <c r="K13" s="285"/>
      <c r="L13" s="287"/>
      <c r="M13" s="288"/>
      <c r="N13" s="289"/>
      <c r="O13" s="273"/>
      <c r="P13" s="273"/>
    </row>
    <row r="14" spans="2:16">
      <c r="B14" s="233"/>
      <c r="C14" s="293" t="s">
        <v>136</v>
      </c>
      <c r="D14" s="282">
        <v>99</v>
      </c>
      <c r="E14" s="359">
        <f>SUM(D14,D15)</f>
        <v>202</v>
      </c>
      <c r="F14" s="360">
        <v>3</v>
      </c>
      <c r="G14" s="220"/>
      <c r="H14" s="220"/>
      <c r="I14" s="279"/>
      <c r="J14" s="283" t="s">
        <v>121</v>
      </c>
      <c r="K14" s="283"/>
      <c r="L14" s="282">
        <v>80</v>
      </c>
      <c r="M14" s="359">
        <f>SUM(L14,L15)</f>
        <v>160</v>
      </c>
      <c r="N14" s="361">
        <v>3</v>
      </c>
      <c r="O14" s="273"/>
      <c r="P14" s="273"/>
    </row>
    <row r="15" spans="2:16">
      <c r="B15" s="233"/>
      <c r="C15" s="294" t="s">
        <v>137</v>
      </c>
      <c r="D15" s="282">
        <v>103</v>
      </c>
      <c r="E15" s="359"/>
      <c r="F15" s="360"/>
      <c r="G15" s="220"/>
      <c r="H15" s="220"/>
      <c r="I15" s="279"/>
      <c r="J15" s="283" t="s">
        <v>129</v>
      </c>
      <c r="K15" s="283"/>
      <c r="L15" s="282">
        <v>80</v>
      </c>
      <c r="M15" s="359"/>
      <c r="N15" s="362"/>
      <c r="O15" s="273"/>
      <c r="P15" s="273"/>
    </row>
    <row r="16" spans="2:16">
      <c r="B16" s="235"/>
      <c r="C16" s="238"/>
      <c r="D16" s="234"/>
      <c r="E16" s="234"/>
      <c r="F16" s="256"/>
      <c r="G16" s="220"/>
      <c r="H16" s="220"/>
      <c r="I16" s="286"/>
      <c r="J16" s="285"/>
      <c r="K16" s="285"/>
      <c r="L16" s="287"/>
      <c r="M16" s="288"/>
      <c r="N16" s="289"/>
      <c r="O16" s="273"/>
      <c r="P16" s="273"/>
    </row>
    <row r="17" spans="2:16">
      <c r="B17" s="279"/>
      <c r="C17" s="283" t="s">
        <v>140</v>
      </c>
      <c r="D17" s="282">
        <v>92</v>
      </c>
      <c r="E17" s="359">
        <f>SUM(D17,D18)</f>
        <v>198</v>
      </c>
      <c r="F17" s="360">
        <v>4</v>
      </c>
      <c r="G17" s="220" t="s">
        <v>150</v>
      </c>
      <c r="H17" s="220"/>
      <c r="I17" s="279"/>
      <c r="J17" s="283" t="s">
        <v>145</v>
      </c>
      <c r="K17" s="283"/>
      <c r="L17" s="282">
        <v>65</v>
      </c>
      <c r="M17" s="359">
        <f>SUM(L17,L18)</f>
        <v>139</v>
      </c>
      <c r="N17" s="361">
        <v>4</v>
      </c>
      <c r="O17" s="273"/>
      <c r="P17" s="273"/>
    </row>
    <row r="18" spans="2:16">
      <c r="B18" s="279"/>
      <c r="C18" s="290" t="s">
        <v>119</v>
      </c>
      <c r="D18" s="282">
        <v>106</v>
      </c>
      <c r="E18" s="359"/>
      <c r="F18" s="360"/>
      <c r="G18" s="220"/>
      <c r="H18" s="220"/>
      <c r="I18" s="279"/>
      <c r="J18" s="283" t="s">
        <v>146</v>
      </c>
      <c r="K18" s="283"/>
      <c r="L18" s="282">
        <v>74</v>
      </c>
      <c r="M18" s="359"/>
      <c r="N18" s="362"/>
      <c r="O18" s="273"/>
      <c r="P18" s="273"/>
    </row>
    <row r="19" spans="2:16">
      <c r="B19" s="235"/>
      <c r="C19" s="238"/>
      <c r="D19" s="234"/>
      <c r="E19" s="234"/>
      <c r="F19" s="265"/>
      <c r="G19" s="220"/>
      <c r="H19" s="220"/>
      <c r="I19" s="286"/>
      <c r="J19" s="285"/>
      <c r="K19" s="285"/>
      <c r="L19" s="287"/>
      <c r="M19" s="288"/>
      <c r="N19" s="289"/>
      <c r="O19" s="273"/>
      <c r="P19" s="273"/>
    </row>
    <row r="20" spans="2:16">
      <c r="B20" s="279"/>
      <c r="C20" s="283" t="s">
        <v>134</v>
      </c>
      <c r="D20" s="282">
        <v>97</v>
      </c>
      <c r="E20" s="359">
        <f>SUM(D20,D21)</f>
        <v>198</v>
      </c>
      <c r="F20" s="360">
        <v>5</v>
      </c>
      <c r="G20" s="220" t="s">
        <v>151</v>
      </c>
      <c r="H20" s="220"/>
      <c r="I20" s="279"/>
      <c r="J20" s="283" t="s">
        <v>148</v>
      </c>
      <c r="K20" s="283"/>
      <c r="L20" s="282">
        <v>52</v>
      </c>
      <c r="M20" s="359">
        <f>SUM(L20,L21)</f>
        <v>130</v>
      </c>
      <c r="N20" s="361">
        <v>5</v>
      </c>
      <c r="O20" s="273"/>
      <c r="P20" s="273"/>
    </row>
    <row r="21" spans="2:16">
      <c r="B21" s="279"/>
      <c r="C21" s="290" t="s">
        <v>135</v>
      </c>
      <c r="D21" s="282">
        <v>101</v>
      </c>
      <c r="E21" s="359"/>
      <c r="F21" s="360"/>
      <c r="G21" s="220"/>
      <c r="H21" s="220"/>
      <c r="I21" s="279"/>
      <c r="J21" s="283" t="s">
        <v>141</v>
      </c>
      <c r="K21" s="283"/>
      <c r="L21" s="282">
        <v>78</v>
      </c>
      <c r="M21" s="359"/>
      <c r="N21" s="362"/>
      <c r="O21" s="273"/>
      <c r="P21" s="273"/>
    </row>
    <row r="22" spans="2:16">
      <c r="B22" s="235"/>
      <c r="C22" s="235"/>
      <c r="D22" s="234"/>
      <c r="E22" s="234"/>
      <c r="F22" s="265"/>
      <c r="G22" s="220"/>
      <c r="H22" s="220"/>
      <c r="I22" s="286"/>
      <c r="J22" s="285"/>
      <c r="K22" s="285"/>
      <c r="L22" s="287"/>
      <c r="M22" s="288"/>
      <c r="N22" s="289"/>
      <c r="O22" s="273"/>
      <c r="P22" s="273"/>
    </row>
    <row r="23" spans="2:16">
      <c r="B23" s="279"/>
      <c r="C23" s="283" t="s">
        <v>126</v>
      </c>
      <c r="D23" s="282">
        <v>102</v>
      </c>
      <c r="E23" s="359">
        <f>SUM(D23,D24)</f>
        <v>195</v>
      </c>
      <c r="F23" s="360">
        <v>6</v>
      </c>
      <c r="G23" s="220"/>
      <c r="H23" s="220"/>
      <c r="I23" s="235"/>
      <c r="J23" s="238"/>
      <c r="K23" s="273"/>
      <c r="L23" s="234"/>
      <c r="M23" s="234"/>
      <c r="N23" s="256"/>
      <c r="O23" s="273"/>
      <c r="P23" s="273"/>
    </row>
    <row r="24" spans="2:16">
      <c r="B24" s="279"/>
      <c r="C24" s="290" t="s">
        <v>131</v>
      </c>
      <c r="D24" s="282">
        <v>93</v>
      </c>
      <c r="E24" s="359"/>
      <c r="F24" s="360"/>
      <c r="G24" s="220"/>
      <c r="H24" s="220"/>
      <c r="I24" s="266"/>
      <c r="J24" s="267"/>
      <c r="K24" s="295"/>
      <c r="L24" s="268"/>
      <c r="M24" s="269"/>
      <c r="N24" s="270"/>
      <c r="O24" s="273"/>
      <c r="P24" s="273"/>
    </row>
    <row r="25" spans="2:16">
      <c r="B25" s="235"/>
      <c r="C25" s="238"/>
      <c r="D25" s="234"/>
      <c r="E25" s="220"/>
      <c r="F25" s="236"/>
      <c r="G25" s="220"/>
      <c r="H25" s="220"/>
      <c r="I25" s="235"/>
      <c r="J25" s="238"/>
      <c r="K25" s="220"/>
      <c r="L25" s="220"/>
      <c r="M25" s="220"/>
      <c r="N25" s="239"/>
      <c r="O25" s="273"/>
      <c r="P25" s="273"/>
    </row>
    <row r="26" spans="2:16">
      <c r="B26" s="233"/>
      <c r="C26" s="293" t="s">
        <v>132</v>
      </c>
      <c r="D26" s="282">
        <v>94</v>
      </c>
      <c r="E26" s="359">
        <f>SUM(D26,D27)</f>
        <v>168</v>
      </c>
      <c r="F26" s="360">
        <v>7</v>
      </c>
      <c r="G26" s="220"/>
      <c r="H26" s="220"/>
      <c r="I26" s="235"/>
      <c r="J26" s="235"/>
      <c r="K26" s="235"/>
      <c r="L26" s="235"/>
      <c r="M26" s="235"/>
      <c r="N26" s="256"/>
      <c r="O26" s="273"/>
      <c r="P26" s="273"/>
    </row>
    <row r="27" spans="2:16">
      <c r="B27" s="233"/>
      <c r="C27" s="294" t="s">
        <v>133</v>
      </c>
      <c r="D27" s="282">
        <v>74</v>
      </c>
      <c r="E27" s="359"/>
      <c r="F27" s="360"/>
      <c r="G27" s="220"/>
      <c r="H27" s="220"/>
      <c r="I27" s="235"/>
      <c r="J27" s="238"/>
      <c r="K27" s="273"/>
      <c r="L27" s="234"/>
      <c r="M27" s="234"/>
      <c r="N27" s="256"/>
      <c r="O27" s="273"/>
      <c r="P27" s="273"/>
    </row>
    <row r="28" spans="2:16">
      <c r="B28" s="235"/>
      <c r="C28" s="285"/>
      <c r="D28" s="234"/>
      <c r="E28" s="220"/>
      <c r="F28" s="239"/>
      <c r="G28" s="220"/>
      <c r="H28" s="220"/>
      <c r="I28" s="235"/>
      <c r="J28" s="238"/>
      <c r="K28" s="273"/>
      <c r="L28" s="234"/>
      <c r="M28" s="220"/>
      <c r="N28" s="239"/>
      <c r="O28" s="273"/>
      <c r="P28" s="273"/>
    </row>
    <row r="29" spans="2:16" ht="21">
      <c r="B29" s="235"/>
      <c r="C29" s="267"/>
      <c r="D29" s="268"/>
      <c r="E29" s="269"/>
      <c r="F29" s="270"/>
      <c r="G29" s="296"/>
      <c r="H29" s="269"/>
      <c r="I29" s="220"/>
      <c r="J29" s="234"/>
      <c r="K29" s="273"/>
      <c r="L29" s="273"/>
      <c r="M29" s="273"/>
      <c r="N29" s="273"/>
      <c r="O29" s="273"/>
      <c r="P29" s="273"/>
    </row>
    <row r="30" spans="2:16">
      <c r="B30" s="235"/>
      <c r="C30" s="238"/>
      <c r="D30" s="220"/>
      <c r="E30" s="220"/>
      <c r="F30" s="239"/>
      <c r="G30" s="274"/>
      <c r="H30" s="220"/>
      <c r="I30" s="235"/>
      <c r="J30" s="235"/>
      <c r="K30" s="235"/>
      <c r="L30" s="235"/>
      <c r="M30" s="235"/>
      <c r="N30" s="256"/>
      <c r="O30" s="273"/>
      <c r="P30" s="273"/>
    </row>
  </sheetData>
  <mergeCells count="24">
    <mergeCell ref="E26:E27"/>
    <mergeCell ref="F26:F27"/>
    <mergeCell ref="E20:E21"/>
    <mergeCell ref="F20:F21"/>
    <mergeCell ref="M20:M21"/>
    <mergeCell ref="N20:N21"/>
    <mergeCell ref="E23:E24"/>
    <mergeCell ref="F23:F24"/>
    <mergeCell ref="E14:E15"/>
    <mergeCell ref="F14:F15"/>
    <mergeCell ref="M14:M15"/>
    <mergeCell ref="N14:N15"/>
    <mergeCell ref="E17:E18"/>
    <mergeCell ref="F17:F18"/>
    <mergeCell ref="M17:M18"/>
    <mergeCell ref="N17:N18"/>
    <mergeCell ref="E8:E9"/>
    <mergeCell ref="F8:F9"/>
    <mergeCell ref="M8:M9"/>
    <mergeCell ref="N8:N9"/>
    <mergeCell ref="E11:E12"/>
    <mergeCell ref="F11:F12"/>
    <mergeCell ref="M11:M12"/>
    <mergeCell ref="N11:N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activeCell="O40" sqref="O40"/>
    </sheetView>
  </sheetViews>
  <sheetFormatPr defaultRowHeight="15"/>
  <cols>
    <col min="2" max="2" width="28.42578125" customWidth="1"/>
    <col min="9" max="9" width="30.7109375" customWidth="1"/>
  </cols>
  <sheetData>
    <row r="1" spans="1:12">
      <c r="G1" s="234"/>
      <c r="H1" s="234"/>
      <c r="I1" s="234"/>
    </row>
    <row r="2" spans="1:12" ht="23.25">
      <c r="A2" s="244" t="s">
        <v>110</v>
      </c>
      <c r="B2" s="245"/>
      <c r="C2" s="246">
        <v>8</v>
      </c>
      <c r="D2" s="247" t="s">
        <v>152</v>
      </c>
      <c r="E2" s="248"/>
      <c r="F2" s="249"/>
      <c r="G2" s="220"/>
      <c r="H2" s="244" t="s">
        <v>154</v>
      </c>
      <c r="I2" s="245"/>
      <c r="J2" s="247" t="s">
        <v>152</v>
      </c>
      <c r="K2" s="248"/>
      <c r="L2" s="249"/>
    </row>
    <row r="3" spans="1:12">
      <c r="F3" s="215"/>
      <c r="G3" s="220"/>
      <c r="H3" s="220"/>
      <c r="I3" s="234"/>
    </row>
    <row r="4" spans="1:12">
      <c r="A4" s="217" t="s">
        <v>113</v>
      </c>
      <c r="B4" s="217" t="s">
        <v>114</v>
      </c>
      <c r="C4" s="217" t="s">
        <v>115</v>
      </c>
      <c r="D4" s="217" t="s">
        <v>116</v>
      </c>
      <c r="E4" s="218" t="s">
        <v>117</v>
      </c>
      <c r="F4" s="253"/>
      <c r="G4" s="220"/>
      <c r="H4" s="217" t="s">
        <v>113</v>
      </c>
      <c r="I4" s="217" t="s">
        <v>114</v>
      </c>
      <c r="J4" s="217" t="s">
        <v>115</v>
      </c>
      <c r="K4" s="217" t="s">
        <v>116</v>
      </c>
      <c r="L4" s="218" t="s">
        <v>117</v>
      </c>
    </row>
    <row r="5" spans="1:12">
      <c r="A5" s="217"/>
      <c r="B5" s="229" t="s">
        <v>127</v>
      </c>
      <c r="C5" s="222">
        <f>'[1]9MM PISTOL'!J7</f>
        <v>0</v>
      </c>
      <c r="D5" s="349">
        <f>SUM(C5,C6)</f>
        <v>0</v>
      </c>
      <c r="E5" s="350">
        <v>1</v>
      </c>
      <c r="F5" s="234"/>
      <c r="G5" s="220"/>
      <c r="H5" s="217">
        <v>4</v>
      </c>
      <c r="I5" s="229" t="s">
        <v>128</v>
      </c>
      <c r="J5" s="222">
        <v>273</v>
      </c>
      <c r="K5" s="349">
        <f>SUM(J5,J6)</f>
        <v>535</v>
      </c>
      <c r="L5" s="350">
        <v>1</v>
      </c>
    </row>
    <row r="6" spans="1:12">
      <c r="A6" s="217"/>
      <c r="B6" s="237" t="s">
        <v>118</v>
      </c>
      <c r="C6" s="222">
        <f>'[1]9MM PISTOL'!J6</f>
        <v>0</v>
      </c>
      <c r="D6" s="349"/>
      <c r="E6" s="351"/>
      <c r="F6" s="220"/>
      <c r="G6" s="220"/>
      <c r="H6" s="217"/>
      <c r="I6" s="229" t="s">
        <v>120</v>
      </c>
      <c r="J6" s="222">
        <v>262</v>
      </c>
      <c r="K6" s="349"/>
      <c r="L6" s="351"/>
    </row>
    <row r="7" spans="1:12">
      <c r="A7" s="224"/>
      <c r="B7" s="238"/>
      <c r="C7" s="223"/>
      <c r="D7" s="254"/>
      <c r="E7" s="255"/>
      <c r="F7" s="220"/>
      <c r="G7" s="220"/>
      <c r="H7" s="224"/>
      <c r="I7" s="225"/>
      <c r="J7" s="223"/>
      <c r="K7" s="254"/>
      <c r="L7" s="255"/>
    </row>
    <row r="8" spans="1:12">
      <c r="A8" s="217"/>
      <c r="B8" s="229" t="s">
        <v>140</v>
      </c>
      <c r="C8" s="222">
        <f>'[1]9MM PISTOL'!J12</f>
        <v>293</v>
      </c>
      <c r="D8" s="349">
        <f>SUM(C8,C9)</f>
        <v>588</v>
      </c>
      <c r="E8" s="358">
        <v>2</v>
      </c>
      <c r="F8" s="220"/>
      <c r="G8" s="220"/>
      <c r="H8" s="217"/>
      <c r="I8" s="229" t="s">
        <v>129</v>
      </c>
      <c r="J8" s="222">
        <v>226</v>
      </c>
      <c r="K8" s="358">
        <f>SUM(J8,J9)</f>
        <v>445</v>
      </c>
      <c r="L8" s="350">
        <v>2</v>
      </c>
    </row>
    <row r="9" spans="1:12">
      <c r="A9" s="217"/>
      <c r="B9" s="237" t="s">
        <v>119</v>
      </c>
      <c r="C9" s="222">
        <f>'[1]9MM PISTOL'!J10</f>
        <v>295</v>
      </c>
      <c r="D9" s="349"/>
      <c r="E9" s="358"/>
      <c r="F9" s="220"/>
      <c r="G9" s="220"/>
      <c r="H9" s="217"/>
      <c r="I9" s="229" t="s">
        <v>124</v>
      </c>
      <c r="J9" s="222">
        <v>219</v>
      </c>
      <c r="K9" s="358"/>
      <c r="L9" s="351"/>
    </row>
    <row r="10" spans="1:12">
      <c r="A10" s="235"/>
      <c r="B10" s="238"/>
      <c r="C10" s="234"/>
      <c r="D10" s="268"/>
      <c r="E10" s="297"/>
      <c r="F10" s="220"/>
      <c r="G10" s="220"/>
    </row>
    <row r="11" spans="1:12">
      <c r="A11" s="217"/>
      <c r="B11" s="231" t="s">
        <v>122</v>
      </c>
      <c r="C11" s="222">
        <v>294</v>
      </c>
      <c r="D11" s="349">
        <f>SUM(C11,C12)</f>
        <v>584</v>
      </c>
      <c r="E11" s="358">
        <v>3</v>
      </c>
      <c r="F11" s="220"/>
      <c r="G11" s="220"/>
      <c r="H11" s="217"/>
      <c r="I11" s="229" t="s">
        <v>153</v>
      </c>
      <c r="J11" s="222">
        <v>185</v>
      </c>
      <c r="K11" s="358">
        <f>SUM(J11,J12)</f>
        <v>426</v>
      </c>
      <c r="L11" s="350">
        <v>3</v>
      </c>
    </row>
    <row r="12" spans="1:12">
      <c r="A12" s="217"/>
      <c r="B12" s="228" t="s">
        <v>123</v>
      </c>
      <c r="C12" s="222">
        <f>'[1]9MM PISTOL'!J13</f>
        <v>290</v>
      </c>
      <c r="D12" s="349"/>
      <c r="E12" s="358"/>
      <c r="F12" s="220"/>
      <c r="G12" s="220"/>
      <c r="H12" s="217"/>
      <c r="I12" s="229" t="s">
        <v>146</v>
      </c>
      <c r="J12" s="222">
        <v>241</v>
      </c>
      <c r="K12" s="358"/>
      <c r="L12" s="351"/>
    </row>
    <row r="13" spans="1:12">
      <c r="A13" s="235"/>
      <c r="B13" s="225"/>
      <c r="C13" s="234"/>
      <c r="D13" s="268"/>
      <c r="E13" s="297"/>
      <c r="F13" s="220"/>
      <c r="G13" s="220"/>
      <c r="H13" s="220"/>
      <c r="I13" s="234"/>
    </row>
    <row r="14" spans="1:12">
      <c r="A14" s="217"/>
      <c r="B14" s="229" t="s">
        <v>134</v>
      </c>
      <c r="C14" s="222">
        <f>'[1]9MM PISTOL'!J15</f>
        <v>288</v>
      </c>
      <c r="D14" s="349">
        <f>SUM(C14,C15)</f>
        <v>582</v>
      </c>
      <c r="E14" s="358">
        <v>4</v>
      </c>
      <c r="F14" s="220"/>
      <c r="G14" s="220"/>
      <c r="H14" s="217"/>
      <c r="I14" s="229" t="s">
        <v>125</v>
      </c>
      <c r="J14" s="222">
        <v>202</v>
      </c>
      <c r="K14" s="358">
        <v>414</v>
      </c>
      <c r="L14" s="350">
        <v>4</v>
      </c>
    </row>
    <row r="15" spans="1:12">
      <c r="A15" s="217"/>
      <c r="B15" s="237" t="s">
        <v>135</v>
      </c>
      <c r="C15" s="222">
        <f>'[1]9MM PISTOL'!J11</f>
        <v>294</v>
      </c>
      <c r="D15" s="349"/>
      <c r="E15" s="358"/>
      <c r="F15" s="220"/>
      <c r="G15" s="220"/>
      <c r="H15" s="217"/>
      <c r="I15" s="229" t="s">
        <v>121</v>
      </c>
      <c r="J15" s="222">
        <v>212</v>
      </c>
      <c r="K15" s="358"/>
      <c r="L15" s="351"/>
    </row>
    <row r="16" spans="1:12">
      <c r="A16" s="217"/>
      <c r="B16" s="237"/>
      <c r="C16" s="222"/>
      <c r="D16" s="257"/>
      <c r="E16" s="258"/>
      <c r="F16" s="220"/>
      <c r="G16" s="220"/>
    </row>
    <row r="17" spans="1:9">
      <c r="A17" s="217"/>
      <c r="B17" s="221" t="s">
        <v>136</v>
      </c>
      <c r="C17" s="222">
        <f>'[1]9MM PISTOL'!J14</f>
        <v>289</v>
      </c>
      <c r="D17" s="349">
        <f>SUM(C17,C18)</f>
        <v>566</v>
      </c>
      <c r="E17" s="358">
        <v>5</v>
      </c>
      <c r="F17" s="220"/>
      <c r="G17" s="220"/>
    </row>
    <row r="18" spans="1:9">
      <c r="A18" s="217"/>
      <c r="B18" s="228" t="s">
        <v>137</v>
      </c>
      <c r="C18" s="222">
        <f>'[1]9MM PISTOL'!J17</f>
        <v>277</v>
      </c>
      <c r="D18" s="349"/>
      <c r="E18" s="358"/>
      <c r="F18" s="220"/>
      <c r="G18" s="220"/>
    </row>
    <row r="19" spans="1:9">
      <c r="C19" s="298"/>
      <c r="D19" s="299"/>
      <c r="E19" s="299"/>
      <c r="F19" s="220"/>
      <c r="G19" s="220"/>
      <c r="I19" s="298"/>
    </row>
    <row r="20" spans="1:9">
      <c r="A20" s="217"/>
      <c r="B20" s="229" t="s">
        <v>126</v>
      </c>
      <c r="C20" s="222">
        <f>'[1]9MM PISTOL'!J9</f>
        <v>298</v>
      </c>
      <c r="D20" s="349">
        <f>SUM(C20,C21)</f>
        <v>565</v>
      </c>
      <c r="E20" s="358">
        <v>7</v>
      </c>
      <c r="F20" s="220"/>
      <c r="G20" s="220"/>
      <c r="I20" s="298"/>
    </row>
    <row r="21" spans="1:9">
      <c r="A21" s="217"/>
      <c r="B21" s="237" t="s">
        <v>131</v>
      </c>
      <c r="C21" s="222">
        <f>'[1]9MM PISTOL'!J19</f>
        <v>267</v>
      </c>
      <c r="D21" s="349"/>
      <c r="E21" s="358"/>
      <c r="F21" s="220"/>
      <c r="G21" s="220"/>
    </row>
    <row r="22" spans="1:9">
      <c r="A22" s="235"/>
      <c r="B22" s="238"/>
      <c r="C22" s="234"/>
      <c r="D22" s="268"/>
      <c r="E22" s="297"/>
      <c r="F22" s="220"/>
      <c r="G22" s="220"/>
      <c r="I22" s="298"/>
    </row>
    <row r="23" spans="1:9" ht="21">
      <c r="A23" s="235"/>
      <c r="B23" s="238"/>
      <c r="C23" s="234"/>
      <c r="D23" s="268"/>
      <c r="E23" s="297"/>
      <c r="F23" s="300"/>
      <c r="G23" s="220"/>
      <c r="I23" s="298"/>
    </row>
    <row r="24" spans="1:9">
      <c r="A24" s="235"/>
      <c r="B24" s="238"/>
      <c r="C24" s="234"/>
      <c r="D24" s="268"/>
      <c r="E24" s="297"/>
      <c r="F24" s="215"/>
      <c r="G24" s="220"/>
    </row>
    <row r="25" spans="1:9">
      <c r="F25" s="253"/>
      <c r="G25" s="220"/>
    </row>
    <row r="26" spans="1:9">
      <c r="F26" s="220"/>
      <c r="G26" s="220"/>
    </row>
    <row r="27" spans="1:9">
      <c r="F27" s="220"/>
      <c r="G27" s="220"/>
    </row>
    <row r="28" spans="1:9">
      <c r="F28" s="220"/>
      <c r="G28" s="220"/>
    </row>
  </sheetData>
  <mergeCells count="20">
    <mergeCell ref="D17:D18"/>
    <mergeCell ref="E17:E18"/>
    <mergeCell ref="D20:D21"/>
    <mergeCell ref="E20:E21"/>
    <mergeCell ref="D11:D12"/>
    <mergeCell ref="E11:E12"/>
    <mergeCell ref="K11:K12"/>
    <mergeCell ref="L11:L12"/>
    <mergeCell ref="D14:D15"/>
    <mergeCell ref="E14:E15"/>
    <mergeCell ref="K14:K15"/>
    <mergeCell ref="L14:L15"/>
    <mergeCell ref="D5:D6"/>
    <mergeCell ref="E5:E6"/>
    <mergeCell ref="K5:K6"/>
    <mergeCell ref="L5:L6"/>
    <mergeCell ref="D8:D9"/>
    <mergeCell ref="E8:E9"/>
    <mergeCell ref="K8:K9"/>
    <mergeCell ref="L8:L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8"/>
  <sheetViews>
    <sheetView workbookViewId="0">
      <selection activeCell="F33" sqref="F33"/>
    </sheetView>
  </sheetViews>
  <sheetFormatPr defaultRowHeight="15"/>
  <cols>
    <col min="2" max="2" width="16.5703125" customWidth="1"/>
    <col min="4" max="4" width="11.28515625" customWidth="1"/>
    <col min="9" max="9" width="19.42578125" customWidth="1"/>
    <col min="11" max="11" width="11.7109375" customWidth="1"/>
  </cols>
  <sheetData>
    <row r="1" spans="1:13" ht="23.25">
      <c r="A1" s="262" t="s">
        <v>63</v>
      </c>
      <c r="B1" s="263"/>
      <c r="C1" s="263"/>
      <c r="D1" s="263"/>
      <c r="E1" s="263"/>
      <c r="F1" s="263"/>
      <c r="G1" s="263"/>
      <c r="H1" s="301"/>
      <c r="I1" s="264"/>
    </row>
    <row r="2" spans="1:13">
      <c r="G2" s="215"/>
      <c r="H2" s="215"/>
      <c r="I2" s="215"/>
    </row>
    <row r="3" spans="1:13">
      <c r="G3" s="253"/>
      <c r="H3" s="264"/>
      <c r="I3" s="264"/>
    </row>
    <row r="4" spans="1:13">
      <c r="G4" s="234"/>
      <c r="H4" s="234"/>
      <c r="I4" s="234"/>
    </row>
    <row r="5" spans="1:13" ht="23.25">
      <c r="A5" s="244" t="s">
        <v>110</v>
      </c>
      <c r="B5" s="245"/>
      <c r="C5" s="246"/>
      <c r="D5" s="247" t="s">
        <v>106</v>
      </c>
      <c r="E5" s="248"/>
      <c r="F5" s="249"/>
      <c r="G5" s="220"/>
      <c r="H5" s="244" t="s">
        <v>112</v>
      </c>
      <c r="I5" s="251"/>
      <c r="J5" s="247" t="s">
        <v>106</v>
      </c>
      <c r="L5" s="248"/>
      <c r="M5" s="249"/>
    </row>
    <row r="6" spans="1:13">
      <c r="F6" s="215"/>
      <c r="G6" s="220"/>
      <c r="H6" s="220"/>
      <c r="I6" s="220"/>
    </row>
    <row r="7" spans="1:13">
      <c r="A7" s="217" t="s">
        <v>113</v>
      </c>
      <c r="B7" s="217" t="s">
        <v>114</v>
      </c>
      <c r="C7" s="217" t="s">
        <v>115</v>
      </c>
      <c r="D7" s="217" t="s">
        <v>116</v>
      </c>
      <c r="E7" s="218" t="s">
        <v>117</v>
      </c>
      <c r="F7" s="253"/>
      <c r="G7" s="220"/>
      <c r="H7" s="217" t="s">
        <v>113</v>
      </c>
      <c r="I7" s="217" t="s">
        <v>114</v>
      </c>
      <c r="J7" s="217" t="s">
        <v>115</v>
      </c>
      <c r="K7" s="217" t="s">
        <v>116</v>
      </c>
      <c r="L7" s="218" t="s">
        <v>117</v>
      </c>
    </row>
    <row r="8" spans="1:13">
      <c r="A8" s="217"/>
      <c r="B8" s="229" t="s">
        <v>127</v>
      </c>
      <c r="C8" s="222">
        <f>'[1]POCKET PISTOL'!G9</f>
        <v>295</v>
      </c>
      <c r="D8" s="349">
        <f>SUM(C8,C9)</f>
        <v>588</v>
      </c>
      <c r="E8" s="350">
        <v>1</v>
      </c>
      <c r="F8" s="234"/>
      <c r="G8" s="220"/>
      <c r="H8" s="217"/>
      <c r="I8" s="229" t="s">
        <v>124</v>
      </c>
      <c r="J8" s="222">
        <v>273</v>
      </c>
      <c r="K8" s="349">
        <f>SUM(J8,J9)</f>
        <v>541</v>
      </c>
      <c r="L8" s="350">
        <v>1</v>
      </c>
    </row>
    <row r="9" spans="1:13">
      <c r="A9" s="217"/>
      <c r="B9" s="237" t="s">
        <v>118</v>
      </c>
      <c r="C9" s="222">
        <f>'[1]POCKET PISTOL'!G10</f>
        <v>293</v>
      </c>
      <c r="D9" s="349"/>
      <c r="E9" s="351"/>
      <c r="F9" s="220"/>
      <c r="G9" s="220"/>
      <c r="H9" s="217"/>
      <c r="I9" s="229" t="s">
        <v>125</v>
      </c>
      <c r="J9" s="222">
        <v>268</v>
      </c>
      <c r="K9" s="349"/>
      <c r="L9" s="351"/>
    </row>
    <row r="10" spans="1:13">
      <c r="A10" s="224"/>
      <c r="B10" s="238"/>
      <c r="C10" s="223"/>
      <c r="D10" s="254"/>
      <c r="E10" s="255"/>
      <c r="F10" s="220"/>
      <c r="G10" s="220"/>
      <c r="H10" s="224"/>
      <c r="I10" s="225"/>
      <c r="J10" s="225"/>
      <c r="K10" s="254"/>
      <c r="L10" s="255"/>
    </row>
    <row r="11" spans="1:13">
      <c r="A11" s="217"/>
      <c r="B11" s="229" t="s">
        <v>140</v>
      </c>
      <c r="C11" s="222">
        <f>'[1]POCKET PISTOL'!G12</f>
        <v>289</v>
      </c>
      <c r="D11" s="352">
        <f>SUM(C11,C12)</f>
        <v>577</v>
      </c>
      <c r="E11" s="350">
        <v>2</v>
      </c>
      <c r="F11" s="220"/>
      <c r="G11" s="220"/>
      <c r="H11" s="217"/>
      <c r="I11" s="229" t="s">
        <v>128</v>
      </c>
      <c r="J11" s="222">
        <v>260</v>
      </c>
      <c r="K11" s="352">
        <f>SUM(J11,J12)</f>
        <v>517</v>
      </c>
      <c r="L11" s="350">
        <v>2</v>
      </c>
    </row>
    <row r="12" spans="1:13">
      <c r="A12" s="217"/>
      <c r="B12" s="237" t="s">
        <v>119</v>
      </c>
      <c r="C12" s="222">
        <f>'[1]POCKET PISTOL'!G14</f>
        <v>288</v>
      </c>
      <c r="D12" s="353"/>
      <c r="E12" s="351"/>
      <c r="F12" s="220"/>
      <c r="G12" s="220"/>
      <c r="H12" s="217"/>
      <c r="I12" s="229" t="s">
        <v>121</v>
      </c>
      <c r="J12" s="222">
        <v>257</v>
      </c>
      <c r="K12" s="353"/>
      <c r="L12" s="351"/>
    </row>
    <row r="13" spans="1:13">
      <c r="A13" s="302"/>
      <c r="B13" s="303"/>
      <c r="C13" s="304"/>
      <c r="D13" s="268"/>
      <c r="E13" s="297"/>
      <c r="F13" s="220"/>
      <c r="G13" s="220"/>
      <c r="H13" s="302"/>
      <c r="I13" s="303"/>
      <c r="J13" s="304"/>
      <c r="K13" s="305"/>
      <c r="L13" s="306"/>
    </row>
    <row r="14" spans="1:13">
      <c r="A14" s="217"/>
      <c r="B14" s="229" t="s">
        <v>134</v>
      </c>
      <c r="C14" s="222">
        <f>'[1]POCKET PISTOL'!G18</f>
        <v>285</v>
      </c>
      <c r="D14" s="352">
        <f>SUM(C14,C15)</f>
        <v>575</v>
      </c>
      <c r="E14" s="350">
        <v>3</v>
      </c>
      <c r="F14" s="220" t="s">
        <v>155</v>
      </c>
      <c r="G14" s="220"/>
      <c r="H14" s="217"/>
      <c r="I14" s="229" t="s">
        <v>129</v>
      </c>
      <c r="J14" s="222">
        <v>258</v>
      </c>
      <c r="K14" s="352">
        <f>SUM(J14,J15)</f>
        <v>497</v>
      </c>
      <c r="L14" s="350">
        <v>3</v>
      </c>
    </row>
    <row r="15" spans="1:13">
      <c r="A15" s="217"/>
      <c r="B15" s="237" t="s">
        <v>135</v>
      </c>
      <c r="C15" s="222">
        <f>'[1]POCKET PISTOL'!G11</f>
        <v>290</v>
      </c>
      <c r="D15" s="353"/>
      <c r="E15" s="351"/>
      <c r="F15" s="220"/>
      <c r="G15" s="220"/>
      <c r="H15" s="217"/>
      <c r="I15" s="229" t="s">
        <v>120</v>
      </c>
      <c r="J15" s="222">
        <v>239</v>
      </c>
      <c r="K15" s="353"/>
      <c r="L15" s="351"/>
    </row>
    <row r="16" spans="1:13">
      <c r="A16" s="302"/>
      <c r="B16" s="302"/>
      <c r="C16" s="304"/>
      <c r="D16" s="305"/>
      <c r="E16" s="306"/>
      <c r="F16" s="220"/>
      <c r="G16" s="220"/>
    </row>
    <row r="17" spans="1:12">
      <c r="A17" s="217"/>
      <c r="B17" s="229" t="s">
        <v>126</v>
      </c>
      <c r="C17" s="222">
        <f>'[1]9MM PISTOL'!J12</f>
        <v>293</v>
      </c>
      <c r="D17" s="352">
        <f>SUM(C17,C18)</f>
        <v>575</v>
      </c>
      <c r="E17" s="350">
        <v>4</v>
      </c>
      <c r="F17" s="220" t="s">
        <v>156</v>
      </c>
      <c r="G17" s="220"/>
      <c r="H17" s="217"/>
      <c r="I17" s="229" t="s">
        <v>153</v>
      </c>
      <c r="J17" s="222">
        <v>237</v>
      </c>
      <c r="K17" s="352">
        <f>SUM(J17,J18)</f>
        <v>491</v>
      </c>
      <c r="L17" s="350">
        <v>4</v>
      </c>
    </row>
    <row r="18" spans="1:12">
      <c r="A18" s="217"/>
      <c r="B18" s="237" t="s">
        <v>131</v>
      </c>
      <c r="C18" s="222">
        <f>'[1]POCKET PISTOL'!G19</f>
        <v>282</v>
      </c>
      <c r="D18" s="353"/>
      <c r="E18" s="351"/>
      <c r="F18" s="220"/>
      <c r="G18" s="220"/>
      <c r="H18" s="217"/>
      <c r="I18" s="229" t="s">
        <v>146</v>
      </c>
      <c r="J18" s="222">
        <v>254</v>
      </c>
      <c r="K18" s="353"/>
      <c r="L18" s="351"/>
    </row>
    <row r="19" spans="1:12">
      <c r="A19" s="302"/>
      <c r="B19" s="238"/>
      <c r="C19" s="304"/>
      <c r="D19" s="305"/>
      <c r="E19" s="306"/>
      <c r="F19" s="220"/>
      <c r="G19" s="220"/>
    </row>
    <row r="20" spans="1:12">
      <c r="A20" s="217"/>
      <c r="B20" s="231" t="s">
        <v>122</v>
      </c>
      <c r="C20" s="222">
        <f>'[1]POCKET PISTOL'!G13</f>
        <v>288</v>
      </c>
      <c r="D20" s="352">
        <f>SUM(C20,C21)</f>
        <v>568</v>
      </c>
      <c r="E20" s="350">
        <v>5</v>
      </c>
      <c r="F20" s="220"/>
      <c r="G20" s="220"/>
    </row>
    <row r="21" spans="1:12">
      <c r="A21" s="217"/>
      <c r="B21" s="228" t="s">
        <v>123</v>
      </c>
      <c r="C21" s="222">
        <f>'[1]POCKET PISTOL'!G20</f>
        <v>280</v>
      </c>
      <c r="D21" s="353"/>
      <c r="E21" s="351"/>
      <c r="F21" s="220"/>
      <c r="G21" s="220"/>
      <c r="I21" s="298"/>
    </row>
    <row r="22" spans="1:12">
      <c r="A22" s="302"/>
      <c r="B22" s="225"/>
      <c r="C22" s="304"/>
      <c r="D22" s="268"/>
      <c r="E22" s="297"/>
      <c r="F22" s="220"/>
      <c r="G22" s="220"/>
      <c r="I22" s="307"/>
    </row>
    <row r="23" spans="1:12">
      <c r="A23" s="217"/>
      <c r="B23" s="231" t="s">
        <v>136</v>
      </c>
      <c r="C23" s="222">
        <f>'[1]POCKET PISTOL'!G16</f>
        <v>287</v>
      </c>
      <c r="D23" s="352">
        <f>SUM(C23,C24)</f>
        <v>555</v>
      </c>
      <c r="E23" s="350">
        <v>6</v>
      </c>
      <c r="F23" s="220"/>
      <c r="G23" s="220"/>
    </row>
    <row r="24" spans="1:12">
      <c r="A24" s="217"/>
      <c r="B24" s="228" t="s">
        <v>137</v>
      </c>
      <c r="C24" s="222">
        <f>'[1]POCKET PISTOL'!G21</f>
        <v>268</v>
      </c>
      <c r="D24" s="353"/>
      <c r="E24" s="351"/>
      <c r="F24" s="220"/>
      <c r="G24" s="220"/>
    </row>
    <row r="25" spans="1:12">
      <c r="C25" s="298"/>
      <c r="D25" s="299"/>
      <c r="E25" s="299"/>
      <c r="F25" s="220"/>
      <c r="G25" s="220"/>
    </row>
    <row r="26" spans="1:12">
      <c r="A26" s="217"/>
      <c r="B26" s="231" t="s">
        <v>132</v>
      </c>
      <c r="C26" s="222">
        <f>'[1]POCKET PISTOL'!G33</f>
        <v>269</v>
      </c>
      <c r="D26" s="352">
        <f>SUM(C26,C27)</f>
        <v>533</v>
      </c>
      <c r="E26" s="350">
        <v>8</v>
      </c>
      <c r="F26" s="220"/>
      <c r="G26" s="220"/>
    </row>
    <row r="27" spans="1:12">
      <c r="A27" s="217"/>
      <c r="B27" s="228" t="s">
        <v>133</v>
      </c>
      <c r="C27" s="222">
        <f>'[1]POCKET PISTOL'!G22</f>
        <v>264</v>
      </c>
      <c r="D27" s="353"/>
      <c r="E27" s="351"/>
      <c r="F27" s="220"/>
      <c r="G27" s="220"/>
    </row>
    <row r="28" spans="1:12" ht="18" customHeight="1">
      <c r="B28" s="225"/>
      <c r="C28" s="298"/>
      <c r="D28" s="299"/>
      <c r="E28" s="299"/>
      <c r="F28" s="300"/>
      <c r="G28" s="220"/>
    </row>
    <row r="29" spans="1:12">
      <c r="F29" s="215"/>
      <c r="G29" s="220"/>
    </row>
    <row r="30" spans="1:12">
      <c r="F30" s="253"/>
      <c r="G30" s="220"/>
    </row>
    <row r="31" spans="1:12">
      <c r="F31" s="234"/>
      <c r="G31" s="220"/>
    </row>
    <row r="32" spans="1:12">
      <c r="F32" s="220"/>
      <c r="G32" s="220"/>
    </row>
    <row r="33" spans="6:7">
      <c r="F33" s="220"/>
      <c r="G33" s="220"/>
    </row>
    <row r="34" spans="6:7">
      <c r="F34" s="220"/>
      <c r="G34" s="220"/>
    </row>
    <row r="35" spans="6:7">
      <c r="F35" s="220"/>
      <c r="G35" s="220"/>
    </row>
    <row r="36" spans="6:7">
      <c r="F36" s="220"/>
      <c r="G36" s="220"/>
    </row>
    <row r="37" spans="6:7">
      <c r="F37" s="220"/>
      <c r="G37" s="220"/>
    </row>
    <row r="38" spans="6:7">
      <c r="F38" s="220"/>
      <c r="G38" s="220"/>
    </row>
  </sheetData>
  <mergeCells count="22">
    <mergeCell ref="D26:D27"/>
    <mergeCell ref="E26:E27"/>
    <mergeCell ref="D20:D21"/>
    <mergeCell ref="E20:E21"/>
    <mergeCell ref="D23:D24"/>
    <mergeCell ref="E23:E24"/>
    <mergeCell ref="D14:D15"/>
    <mergeCell ref="E14:E15"/>
    <mergeCell ref="K14:K15"/>
    <mergeCell ref="L14:L15"/>
    <mergeCell ref="D17:D18"/>
    <mergeCell ref="E17:E18"/>
    <mergeCell ref="K17:K18"/>
    <mergeCell ref="L17:L18"/>
    <mergeCell ref="D8:D9"/>
    <mergeCell ref="E8:E9"/>
    <mergeCell ref="K8:K9"/>
    <mergeCell ref="L8:L9"/>
    <mergeCell ref="D11:D12"/>
    <mergeCell ref="E11:E12"/>
    <mergeCell ref="K11:K12"/>
    <mergeCell ref="L11:L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32"/>
  <sheetViews>
    <sheetView tabSelected="1" topLeftCell="A6" zoomScaleNormal="100" workbookViewId="0">
      <selection activeCell="S12" sqref="S12"/>
    </sheetView>
  </sheetViews>
  <sheetFormatPr defaultRowHeight="15"/>
  <cols>
    <col min="1" max="1" width="16.140625" customWidth="1"/>
    <col min="2" max="2" width="23.140625" customWidth="1"/>
    <col min="14" max="14" width="17.5703125" customWidth="1"/>
    <col min="15" max="15" width="21.42578125" customWidth="1"/>
  </cols>
  <sheetData>
    <row r="1" spans="1:15" ht="31.5">
      <c r="A1" s="367" t="s">
        <v>157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9"/>
    </row>
    <row r="2" spans="1:15" ht="18.75">
      <c r="A2" s="308"/>
      <c r="B2" s="308"/>
      <c r="C2" s="308"/>
      <c r="D2" s="308"/>
      <c r="E2" s="308"/>
      <c r="F2" s="308"/>
      <c r="G2" s="308"/>
      <c r="H2" s="308"/>
      <c r="I2" s="213"/>
      <c r="J2" s="213"/>
      <c r="K2" s="308"/>
      <c r="L2" s="308"/>
      <c r="M2" s="213"/>
      <c r="N2" s="213"/>
      <c r="O2" s="213"/>
    </row>
    <row r="3" spans="1:15" ht="18.75">
      <c r="A3" s="308"/>
      <c r="B3" s="308"/>
      <c r="C3" s="308"/>
      <c r="D3" s="308"/>
      <c r="E3" s="308"/>
      <c r="F3" s="308"/>
      <c r="G3" s="308"/>
      <c r="H3" s="308"/>
      <c r="I3" s="213"/>
      <c r="J3" s="213"/>
      <c r="K3" s="308"/>
      <c r="L3" s="308"/>
      <c r="M3" s="213"/>
      <c r="N3" s="213"/>
      <c r="O3" s="213"/>
    </row>
    <row r="4" spans="1:15" ht="18.75">
      <c r="A4" s="308"/>
      <c r="B4" s="308"/>
      <c r="C4" s="308"/>
      <c r="D4" s="308"/>
      <c r="E4" s="308"/>
      <c r="F4" s="308"/>
      <c r="G4" s="308"/>
      <c r="H4" s="308"/>
      <c r="I4" s="213"/>
      <c r="J4" s="213"/>
      <c r="K4" s="308"/>
      <c r="L4" s="308"/>
      <c r="M4" s="213"/>
      <c r="N4" s="213"/>
      <c r="O4" s="213"/>
    </row>
    <row r="5" spans="1:15" ht="18">
      <c r="I5" s="309"/>
      <c r="J5" s="309"/>
      <c r="M5" s="309"/>
      <c r="N5" s="309"/>
      <c r="O5" s="309"/>
    </row>
    <row r="6" spans="1:15" ht="18">
      <c r="I6" s="309"/>
      <c r="J6" s="309"/>
      <c r="M6" s="309"/>
      <c r="N6" s="309"/>
      <c r="O6" s="309"/>
    </row>
    <row r="7" spans="1:15" ht="18.75">
      <c r="A7" s="310"/>
      <c r="B7" s="311"/>
      <c r="C7" s="366" t="s">
        <v>143</v>
      </c>
      <c r="D7" s="366"/>
      <c r="E7" s="366"/>
      <c r="F7" s="366"/>
      <c r="G7" s="366"/>
      <c r="H7" s="366"/>
      <c r="I7" s="366"/>
      <c r="J7" s="366"/>
      <c r="K7" s="366" t="s">
        <v>149</v>
      </c>
      <c r="L7" s="366"/>
      <c r="M7" s="366"/>
      <c r="N7" s="208"/>
      <c r="O7" s="208"/>
    </row>
    <row r="8" spans="1:15" ht="18.75">
      <c r="A8" s="363" t="s">
        <v>158</v>
      </c>
      <c r="B8" s="312" t="s">
        <v>114</v>
      </c>
      <c r="C8" s="312" t="s">
        <v>159</v>
      </c>
      <c r="D8" s="312" t="s">
        <v>160</v>
      </c>
      <c r="E8" s="312" t="s">
        <v>161</v>
      </c>
      <c r="F8" s="312" t="s">
        <v>162</v>
      </c>
      <c r="G8" s="312" t="s">
        <v>163</v>
      </c>
      <c r="H8" s="312" t="s">
        <v>164</v>
      </c>
      <c r="I8" s="313" t="s">
        <v>86</v>
      </c>
      <c r="J8" s="313" t="s">
        <v>165</v>
      </c>
      <c r="K8" s="312" t="s">
        <v>88</v>
      </c>
      <c r="L8" s="312" t="s">
        <v>89</v>
      </c>
      <c r="M8" s="313" t="s">
        <v>86</v>
      </c>
      <c r="N8" s="313" t="s">
        <v>116</v>
      </c>
      <c r="O8" s="313" t="s">
        <v>166</v>
      </c>
    </row>
    <row r="9" spans="1:15" ht="18.75">
      <c r="A9" s="364"/>
      <c r="B9" s="314" t="s">
        <v>23</v>
      </c>
      <c r="C9" s="315">
        <v>119</v>
      </c>
      <c r="D9" s="315">
        <v>6</v>
      </c>
      <c r="E9" s="315">
        <v>120</v>
      </c>
      <c r="F9" s="315">
        <v>8</v>
      </c>
      <c r="G9" s="315">
        <v>60</v>
      </c>
      <c r="H9" s="315">
        <v>3</v>
      </c>
      <c r="I9" s="316">
        <f t="shared" ref="I9:J12" si="0">C9+E9+G9</f>
        <v>299</v>
      </c>
      <c r="J9" s="316">
        <f t="shared" si="0"/>
        <v>17</v>
      </c>
      <c r="K9" s="315">
        <v>54</v>
      </c>
      <c r="L9" s="315">
        <v>55</v>
      </c>
      <c r="M9" s="316">
        <f>K9+L9</f>
        <v>109</v>
      </c>
      <c r="N9" s="317">
        <f>I9+M9</f>
        <v>408</v>
      </c>
      <c r="O9" s="317">
        <f>J9</f>
        <v>17</v>
      </c>
    </row>
    <row r="10" spans="1:15" ht="18.75">
      <c r="A10" s="364"/>
      <c r="B10" s="318" t="s">
        <v>34</v>
      </c>
      <c r="C10" s="315">
        <v>120</v>
      </c>
      <c r="D10" s="315">
        <v>3</v>
      </c>
      <c r="E10" s="315">
        <v>120</v>
      </c>
      <c r="F10" s="315">
        <v>6</v>
      </c>
      <c r="G10" s="315">
        <v>58</v>
      </c>
      <c r="H10" s="315">
        <v>2</v>
      </c>
      <c r="I10" s="316">
        <f t="shared" si="0"/>
        <v>298</v>
      </c>
      <c r="J10" s="316">
        <f t="shared" si="0"/>
        <v>11</v>
      </c>
      <c r="K10" s="315">
        <v>56</v>
      </c>
      <c r="L10" s="315">
        <v>53</v>
      </c>
      <c r="M10" s="316">
        <f>K10+L10</f>
        <v>109</v>
      </c>
      <c r="N10" s="317">
        <f>I10+M10</f>
        <v>407</v>
      </c>
      <c r="O10" s="317">
        <f>J10</f>
        <v>11</v>
      </c>
    </row>
    <row r="11" spans="1:15" ht="18.75">
      <c r="A11" s="364"/>
      <c r="B11" s="319" t="s">
        <v>16</v>
      </c>
      <c r="C11" s="320">
        <v>120</v>
      </c>
      <c r="D11" s="320">
        <v>5</v>
      </c>
      <c r="E11" s="320">
        <v>120</v>
      </c>
      <c r="F11" s="320">
        <v>7</v>
      </c>
      <c r="G11" s="320">
        <v>60</v>
      </c>
      <c r="H11" s="320">
        <v>2</v>
      </c>
      <c r="I11" s="329">
        <f t="shared" si="0"/>
        <v>300</v>
      </c>
      <c r="J11" s="316">
        <f t="shared" si="0"/>
        <v>14</v>
      </c>
      <c r="K11" s="320">
        <v>55</v>
      </c>
      <c r="L11" s="320">
        <v>50</v>
      </c>
      <c r="M11" s="316">
        <f>K11+L11</f>
        <v>105</v>
      </c>
      <c r="N11" s="317">
        <f>I11+M11</f>
        <v>405</v>
      </c>
      <c r="O11" s="317">
        <f>J11</f>
        <v>14</v>
      </c>
    </row>
    <row r="12" spans="1:15" ht="18.75">
      <c r="A12" s="365"/>
      <c r="B12" s="318" t="s">
        <v>19</v>
      </c>
      <c r="C12" s="320">
        <v>116</v>
      </c>
      <c r="D12" s="320">
        <v>4</v>
      </c>
      <c r="E12" s="320">
        <v>116</v>
      </c>
      <c r="F12" s="320">
        <v>2</v>
      </c>
      <c r="G12" s="320">
        <v>59</v>
      </c>
      <c r="H12" s="320">
        <v>3</v>
      </c>
      <c r="I12" s="317">
        <f t="shared" si="0"/>
        <v>291</v>
      </c>
      <c r="J12" s="317">
        <f t="shared" si="0"/>
        <v>9</v>
      </c>
      <c r="K12" s="320">
        <v>56</v>
      </c>
      <c r="L12" s="320">
        <v>56</v>
      </c>
      <c r="M12" s="317">
        <f>K12+L12</f>
        <v>112</v>
      </c>
      <c r="N12" s="317">
        <f>I12+M12</f>
        <v>403</v>
      </c>
      <c r="O12" s="317">
        <f>J12</f>
        <v>9</v>
      </c>
    </row>
    <row r="13" spans="1:15" ht="18.75">
      <c r="A13" s="321" t="s">
        <v>167</v>
      </c>
      <c r="B13" s="318" t="s">
        <v>42</v>
      </c>
      <c r="C13" s="322"/>
      <c r="D13" s="322"/>
      <c r="E13" s="322"/>
      <c r="F13" s="322"/>
      <c r="G13" s="322"/>
      <c r="H13" s="322"/>
      <c r="I13" s="212"/>
      <c r="J13" s="212"/>
      <c r="K13" s="322"/>
      <c r="L13" s="322"/>
      <c r="M13" s="212"/>
      <c r="N13" s="313">
        <f>SUM(N9:N12)</f>
        <v>1623</v>
      </c>
      <c r="O13" s="313">
        <f>SUM(O9:O12)</f>
        <v>51</v>
      </c>
    </row>
    <row r="14" spans="1:15" ht="18.75">
      <c r="A14" s="323"/>
      <c r="B14" s="322"/>
      <c r="C14" s="322"/>
      <c r="D14" s="322"/>
      <c r="E14" s="322"/>
      <c r="F14" s="322"/>
      <c r="G14" s="322"/>
      <c r="H14" s="322"/>
      <c r="I14" s="212"/>
      <c r="J14" s="212"/>
      <c r="K14" s="322"/>
      <c r="L14" s="322"/>
      <c r="M14" s="212"/>
      <c r="N14" s="324"/>
      <c r="O14" s="324"/>
    </row>
    <row r="15" spans="1:15" ht="18.75">
      <c r="A15" s="323"/>
      <c r="B15" s="311"/>
      <c r="C15" s="322"/>
      <c r="D15" s="322"/>
      <c r="E15" s="322"/>
      <c r="F15" s="322"/>
      <c r="G15" s="322"/>
      <c r="H15" s="322"/>
      <c r="I15" s="212"/>
      <c r="J15" s="212"/>
      <c r="K15" s="322"/>
      <c r="L15" s="322"/>
      <c r="M15" s="212"/>
      <c r="N15" s="208"/>
      <c r="O15" s="208"/>
    </row>
    <row r="16" spans="1:15" ht="18.75">
      <c r="A16" s="310"/>
      <c r="B16" s="311"/>
      <c r="C16" s="366" t="s">
        <v>143</v>
      </c>
      <c r="D16" s="366"/>
      <c r="E16" s="366"/>
      <c r="F16" s="366"/>
      <c r="G16" s="366"/>
      <c r="H16" s="366"/>
      <c r="I16" s="366"/>
      <c r="J16" s="366"/>
      <c r="K16" s="366" t="s">
        <v>149</v>
      </c>
      <c r="L16" s="366"/>
      <c r="M16" s="366"/>
      <c r="N16" s="208"/>
      <c r="O16" s="208"/>
    </row>
    <row r="17" spans="1:15" ht="18.75">
      <c r="A17" s="363" t="s">
        <v>168</v>
      </c>
      <c r="B17" s="312" t="s">
        <v>114</v>
      </c>
      <c r="C17" s="312" t="s">
        <v>159</v>
      </c>
      <c r="D17" s="312" t="s">
        <v>160</v>
      </c>
      <c r="E17" s="312" t="s">
        <v>161</v>
      </c>
      <c r="F17" s="312" t="s">
        <v>162</v>
      </c>
      <c r="G17" s="312" t="s">
        <v>163</v>
      </c>
      <c r="H17" s="312" t="s">
        <v>164</v>
      </c>
      <c r="I17" s="313" t="s">
        <v>86</v>
      </c>
      <c r="J17" s="313" t="s">
        <v>165</v>
      </c>
      <c r="K17" s="312" t="s">
        <v>88</v>
      </c>
      <c r="L17" s="312" t="s">
        <v>89</v>
      </c>
      <c r="M17" s="313" t="s">
        <v>86</v>
      </c>
      <c r="N17" s="313" t="s">
        <v>116</v>
      </c>
      <c r="O17" s="313" t="s">
        <v>166</v>
      </c>
    </row>
    <row r="18" spans="1:15" ht="18.75">
      <c r="A18" s="364"/>
      <c r="B18" s="325" t="s">
        <v>169</v>
      </c>
      <c r="C18" s="315">
        <v>118</v>
      </c>
      <c r="D18" s="315">
        <v>8</v>
      </c>
      <c r="E18" s="315">
        <v>118</v>
      </c>
      <c r="F18" s="315">
        <v>5</v>
      </c>
      <c r="G18" s="315">
        <v>60</v>
      </c>
      <c r="H18" s="315">
        <v>5</v>
      </c>
      <c r="I18" s="316">
        <f t="shared" ref="I18:J21" si="1">C18+E18+G18</f>
        <v>296</v>
      </c>
      <c r="J18" s="316">
        <f t="shared" si="1"/>
        <v>18</v>
      </c>
      <c r="K18" s="315">
        <v>50</v>
      </c>
      <c r="L18" s="315">
        <v>60</v>
      </c>
      <c r="M18" s="316">
        <f>K18+L18</f>
        <v>110</v>
      </c>
      <c r="N18" s="317">
        <f>I18+M18</f>
        <v>406</v>
      </c>
      <c r="O18" s="317">
        <f>J18</f>
        <v>18</v>
      </c>
    </row>
    <row r="19" spans="1:15" ht="18.75">
      <c r="A19" s="364"/>
      <c r="B19" s="318" t="s">
        <v>21</v>
      </c>
      <c r="C19" s="315">
        <v>120</v>
      </c>
      <c r="D19" s="315">
        <v>7</v>
      </c>
      <c r="E19" s="315">
        <v>120</v>
      </c>
      <c r="F19" s="315">
        <v>5</v>
      </c>
      <c r="G19" s="315">
        <v>60</v>
      </c>
      <c r="H19" s="315">
        <v>1</v>
      </c>
      <c r="I19" s="329">
        <f t="shared" si="1"/>
        <v>300</v>
      </c>
      <c r="J19" s="316">
        <f t="shared" si="1"/>
        <v>13</v>
      </c>
      <c r="K19" s="315">
        <v>50</v>
      </c>
      <c r="L19" s="315">
        <v>56</v>
      </c>
      <c r="M19" s="316">
        <f>K19+L19</f>
        <v>106</v>
      </c>
      <c r="N19" s="317">
        <f>I19+M19</f>
        <v>406</v>
      </c>
      <c r="O19" s="317">
        <f>J19</f>
        <v>13</v>
      </c>
    </row>
    <row r="20" spans="1:15" ht="18.75">
      <c r="A20" s="364"/>
      <c r="B20" s="318" t="s">
        <v>49</v>
      </c>
      <c r="C20" s="320">
        <v>113</v>
      </c>
      <c r="D20" s="320">
        <v>2</v>
      </c>
      <c r="E20" s="320">
        <v>116</v>
      </c>
      <c r="F20" s="320">
        <v>2</v>
      </c>
      <c r="G20" s="320">
        <v>57</v>
      </c>
      <c r="H20" s="320">
        <v>1</v>
      </c>
      <c r="I20" s="316">
        <f t="shared" si="1"/>
        <v>286</v>
      </c>
      <c r="J20" s="316">
        <f t="shared" si="1"/>
        <v>5</v>
      </c>
      <c r="K20" s="320">
        <v>49</v>
      </c>
      <c r="L20" s="320">
        <v>53</v>
      </c>
      <c r="M20" s="316">
        <f>K20+L20</f>
        <v>102</v>
      </c>
      <c r="N20" s="317">
        <f>I20+M20</f>
        <v>388</v>
      </c>
      <c r="O20" s="317">
        <f>J20</f>
        <v>5</v>
      </c>
    </row>
    <row r="21" spans="1:15" ht="18.75">
      <c r="A21" s="365"/>
      <c r="B21" s="318" t="s">
        <v>39</v>
      </c>
      <c r="C21" s="320">
        <v>116</v>
      </c>
      <c r="D21" s="320">
        <v>1</v>
      </c>
      <c r="E21" s="320">
        <v>113</v>
      </c>
      <c r="F21" s="320">
        <v>1</v>
      </c>
      <c r="G21" s="320">
        <v>56</v>
      </c>
      <c r="H21" s="320">
        <v>1</v>
      </c>
      <c r="I21" s="317">
        <f t="shared" si="1"/>
        <v>285</v>
      </c>
      <c r="J21" s="317">
        <f t="shared" si="1"/>
        <v>3</v>
      </c>
      <c r="K21" s="320">
        <v>49</v>
      </c>
      <c r="L21" s="320">
        <v>50</v>
      </c>
      <c r="M21" s="317">
        <f>K21+L21</f>
        <v>99</v>
      </c>
      <c r="N21" s="317">
        <f>I21+M21</f>
        <v>384</v>
      </c>
      <c r="O21" s="317">
        <f>J21</f>
        <v>3</v>
      </c>
    </row>
    <row r="22" spans="1:15" ht="18.75">
      <c r="A22" s="321" t="s">
        <v>167</v>
      </c>
      <c r="B22" s="318" t="s">
        <v>47</v>
      </c>
      <c r="C22" s="322"/>
      <c r="D22" s="322"/>
      <c r="E22" s="322"/>
      <c r="F22" s="322"/>
      <c r="G22" s="322"/>
      <c r="H22" s="322"/>
      <c r="I22" s="212"/>
      <c r="J22" s="212"/>
      <c r="K22" s="322"/>
      <c r="L22" s="322"/>
      <c r="M22" s="212"/>
      <c r="N22" s="313">
        <f>SUM(N18:N21)</f>
        <v>1584</v>
      </c>
      <c r="O22" s="313">
        <f>SUM(O18:O21)</f>
        <v>39</v>
      </c>
    </row>
    <row r="23" spans="1:15" ht="18">
      <c r="I23" s="309"/>
      <c r="J23" s="309"/>
      <c r="M23" s="309"/>
      <c r="N23" s="309"/>
      <c r="O23" s="309"/>
    </row>
    <row r="24" spans="1:15" ht="18">
      <c r="A24" s="326"/>
      <c r="B24" s="238"/>
      <c r="C24" s="238"/>
      <c r="D24" s="238"/>
      <c r="E24" s="238"/>
      <c r="F24" s="238"/>
      <c r="G24" s="238"/>
      <c r="H24" s="238"/>
      <c r="I24" s="327"/>
      <c r="J24" s="327"/>
      <c r="K24" s="238"/>
      <c r="L24" s="238"/>
      <c r="M24" s="327"/>
      <c r="N24" s="328"/>
      <c r="O24" s="328"/>
    </row>
    <row r="25" spans="1:15" ht="18.75">
      <c r="A25" s="310"/>
      <c r="B25" s="311"/>
      <c r="C25" s="366" t="s">
        <v>143</v>
      </c>
      <c r="D25" s="366"/>
      <c r="E25" s="366"/>
      <c r="F25" s="366"/>
      <c r="G25" s="366"/>
      <c r="H25" s="366"/>
      <c r="I25" s="366"/>
      <c r="J25" s="366"/>
      <c r="K25" s="366" t="s">
        <v>149</v>
      </c>
      <c r="L25" s="366"/>
      <c r="M25" s="366"/>
      <c r="N25" s="208"/>
      <c r="O25" s="208"/>
    </row>
    <row r="26" spans="1:15" ht="18.75">
      <c r="A26" s="363" t="s">
        <v>170</v>
      </c>
      <c r="B26" s="312" t="s">
        <v>114</v>
      </c>
      <c r="C26" s="312" t="s">
        <v>159</v>
      </c>
      <c r="D26" s="312" t="s">
        <v>160</v>
      </c>
      <c r="E26" s="312" t="s">
        <v>161</v>
      </c>
      <c r="F26" s="312" t="s">
        <v>162</v>
      </c>
      <c r="G26" s="312" t="s">
        <v>163</v>
      </c>
      <c r="H26" s="312" t="s">
        <v>164</v>
      </c>
      <c r="I26" s="313" t="s">
        <v>86</v>
      </c>
      <c r="J26" s="313" t="s">
        <v>165</v>
      </c>
      <c r="K26" s="312" t="s">
        <v>88</v>
      </c>
      <c r="L26" s="312" t="s">
        <v>89</v>
      </c>
      <c r="M26" s="313" t="s">
        <v>86</v>
      </c>
      <c r="N26" s="313" t="s">
        <v>116</v>
      </c>
      <c r="O26" s="313" t="s">
        <v>166</v>
      </c>
    </row>
    <row r="27" spans="1:15" ht="18.75">
      <c r="A27" s="364"/>
      <c r="B27" s="314" t="s">
        <v>52</v>
      </c>
      <c r="C27" s="315">
        <v>118</v>
      </c>
      <c r="D27" s="315">
        <v>4</v>
      </c>
      <c r="E27" s="315">
        <v>116</v>
      </c>
      <c r="F27" s="315">
        <v>4</v>
      </c>
      <c r="G27" s="315">
        <v>57</v>
      </c>
      <c r="H27" s="315">
        <v>3</v>
      </c>
      <c r="I27" s="316">
        <f t="shared" ref="I27:J30" si="2">C27+E27+G27</f>
        <v>291</v>
      </c>
      <c r="J27" s="316">
        <f t="shared" si="2"/>
        <v>11</v>
      </c>
      <c r="K27" s="315">
        <v>46</v>
      </c>
      <c r="L27" s="315">
        <v>54</v>
      </c>
      <c r="M27" s="316">
        <f>K27+L27</f>
        <v>100</v>
      </c>
      <c r="N27" s="317">
        <f>I27+M27</f>
        <v>391</v>
      </c>
      <c r="O27" s="317">
        <f>J27</f>
        <v>11</v>
      </c>
    </row>
    <row r="28" spans="1:15" ht="18.75">
      <c r="A28" s="364"/>
      <c r="B28" s="319" t="s">
        <v>36</v>
      </c>
      <c r="C28" s="315">
        <v>115</v>
      </c>
      <c r="D28" s="315">
        <v>3</v>
      </c>
      <c r="E28" s="315">
        <v>110</v>
      </c>
      <c r="F28" s="315">
        <v>0</v>
      </c>
      <c r="G28" s="315">
        <v>57</v>
      </c>
      <c r="H28" s="315">
        <v>0</v>
      </c>
      <c r="I28" s="316">
        <f t="shared" si="2"/>
        <v>282</v>
      </c>
      <c r="J28" s="316">
        <f t="shared" si="2"/>
        <v>3</v>
      </c>
      <c r="K28" s="315">
        <v>45</v>
      </c>
      <c r="L28" s="315">
        <v>49</v>
      </c>
      <c r="M28" s="316">
        <f>K28+L28</f>
        <v>94</v>
      </c>
      <c r="N28" s="317">
        <f>I28+M28</f>
        <v>376</v>
      </c>
      <c r="O28" s="317">
        <f>J28</f>
        <v>3</v>
      </c>
    </row>
    <row r="29" spans="1:15" ht="18.75">
      <c r="A29" s="364"/>
      <c r="B29" s="318" t="s">
        <v>44</v>
      </c>
      <c r="C29" s="320">
        <v>112</v>
      </c>
      <c r="D29" s="320">
        <v>1</v>
      </c>
      <c r="E29" s="320">
        <v>110</v>
      </c>
      <c r="F29" s="320">
        <v>1</v>
      </c>
      <c r="G29" s="320">
        <v>58</v>
      </c>
      <c r="H29" s="320">
        <v>3</v>
      </c>
      <c r="I29" s="316">
        <f t="shared" si="2"/>
        <v>280</v>
      </c>
      <c r="J29" s="316">
        <f t="shared" si="2"/>
        <v>5</v>
      </c>
      <c r="K29" s="320">
        <v>52</v>
      </c>
      <c r="L29" s="320">
        <v>42</v>
      </c>
      <c r="M29" s="316">
        <f>K29+L29</f>
        <v>94</v>
      </c>
      <c r="N29" s="317">
        <f>I29+M29</f>
        <v>374</v>
      </c>
      <c r="O29" s="317">
        <f>J29</f>
        <v>5</v>
      </c>
    </row>
    <row r="30" spans="1:15" ht="18.75">
      <c r="A30" s="365"/>
      <c r="B30" s="318" t="s">
        <v>53</v>
      </c>
      <c r="C30" s="320">
        <v>112</v>
      </c>
      <c r="D30" s="320">
        <v>3</v>
      </c>
      <c r="E30" s="320">
        <v>111</v>
      </c>
      <c r="F30" s="320">
        <v>1</v>
      </c>
      <c r="G30" s="320">
        <v>60</v>
      </c>
      <c r="H30" s="320">
        <v>2</v>
      </c>
      <c r="I30" s="317">
        <f t="shared" si="2"/>
        <v>283</v>
      </c>
      <c r="J30" s="317">
        <f t="shared" si="2"/>
        <v>6</v>
      </c>
      <c r="K30" s="320">
        <v>42</v>
      </c>
      <c r="L30" s="320">
        <v>47</v>
      </c>
      <c r="M30" s="317">
        <f>K30+L30</f>
        <v>89</v>
      </c>
      <c r="N30" s="317">
        <f>I30+M30</f>
        <v>372</v>
      </c>
      <c r="O30" s="317">
        <f>J30</f>
        <v>6</v>
      </c>
    </row>
    <row r="31" spans="1:15" ht="18.75">
      <c r="A31" s="321" t="s">
        <v>167</v>
      </c>
      <c r="B31" s="318" t="s">
        <v>54</v>
      </c>
      <c r="C31" s="322"/>
      <c r="D31" s="322"/>
      <c r="E31" s="322"/>
      <c r="F31" s="322"/>
      <c r="G31" s="322"/>
      <c r="H31" s="322"/>
      <c r="I31" s="212"/>
      <c r="J31" s="212"/>
      <c r="K31" s="322"/>
      <c r="L31" s="322"/>
      <c r="M31" s="212"/>
      <c r="N31" s="313">
        <f>SUM(N27:N30)</f>
        <v>1513</v>
      </c>
      <c r="O31" s="313">
        <f>SUM(O27:O30)</f>
        <v>25</v>
      </c>
    </row>
    <row r="32" spans="1:15" ht="18.75">
      <c r="A32" s="323"/>
      <c r="B32" s="322"/>
      <c r="C32" s="322"/>
      <c r="D32" s="322"/>
      <c r="E32" s="322"/>
      <c r="F32" s="322"/>
      <c r="G32" s="322"/>
      <c r="H32" s="322"/>
      <c r="I32" s="212"/>
      <c r="J32" s="212"/>
      <c r="K32" s="322"/>
      <c r="L32" s="322"/>
      <c r="M32" s="212"/>
      <c r="N32" s="324"/>
      <c r="O32" s="324"/>
    </row>
  </sheetData>
  <mergeCells count="10">
    <mergeCell ref="A17:A21"/>
    <mergeCell ref="C25:J25"/>
    <mergeCell ref="K25:M25"/>
    <mergeCell ref="A26:A30"/>
    <mergeCell ref="A1:O1"/>
    <mergeCell ref="C7:J7"/>
    <mergeCell ref="K7:M7"/>
    <mergeCell ref="A8:A12"/>
    <mergeCell ref="C16:J16"/>
    <mergeCell ref="K16:M16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F33" sqref="F33"/>
    </sheetView>
  </sheetViews>
  <sheetFormatPr defaultRowHeight="15"/>
  <cols>
    <col min="1" max="1" width="7" customWidth="1"/>
    <col min="2" max="2" width="20.5703125" customWidth="1"/>
    <col min="4" max="4" width="15.42578125" customWidth="1"/>
    <col min="5" max="5" width="17.140625" customWidth="1"/>
    <col min="6" max="6" width="22.7109375" customWidth="1"/>
    <col min="7" max="7" width="16.42578125" customWidth="1"/>
    <col min="8" max="8" width="15" customWidth="1"/>
    <col min="9" max="9" width="9.140625" customWidth="1"/>
  </cols>
  <sheetData>
    <row r="1" spans="1:8" ht="23.25">
      <c r="B1" s="330"/>
      <c r="C1" s="330"/>
      <c r="D1" s="341"/>
      <c r="E1" s="341" t="s">
        <v>171</v>
      </c>
      <c r="F1" s="342"/>
    </row>
    <row r="2" spans="1:8" ht="23.25">
      <c r="A2" s="330" t="s">
        <v>235</v>
      </c>
      <c r="B2" s="330" t="s">
        <v>232</v>
      </c>
      <c r="C2" s="330" t="s">
        <v>233</v>
      </c>
      <c r="D2" s="330" t="s">
        <v>234</v>
      </c>
      <c r="E2" s="342"/>
      <c r="F2" s="342"/>
    </row>
    <row r="3" spans="1:8" ht="23.25">
      <c r="A3" s="330"/>
      <c r="D3" s="330"/>
      <c r="E3" s="341" t="s">
        <v>172</v>
      </c>
      <c r="F3" s="341"/>
    </row>
    <row r="4" spans="1:8" ht="15.75" thickBot="1"/>
    <row r="5" spans="1:8" ht="16.5" thickBot="1">
      <c r="A5" s="331" t="s">
        <v>173</v>
      </c>
      <c r="B5" s="332" t="s">
        <v>174</v>
      </c>
      <c r="C5" s="332" t="s">
        <v>175</v>
      </c>
      <c r="D5" s="332" t="s">
        <v>176</v>
      </c>
      <c r="E5" s="332" t="s">
        <v>177</v>
      </c>
      <c r="F5" s="332" t="s">
        <v>178</v>
      </c>
      <c r="G5" s="332" t="s">
        <v>179</v>
      </c>
      <c r="H5" s="332" t="s">
        <v>180</v>
      </c>
    </row>
    <row r="6" spans="1:8" ht="16.5" thickBot="1">
      <c r="A6" s="333">
        <v>1</v>
      </c>
      <c r="B6" s="335" t="s">
        <v>181</v>
      </c>
      <c r="C6" s="335" t="s">
        <v>182</v>
      </c>
      <c r="D6" s="335" t="s">
        <v>183</v>
      </c>
      <c r="E6" s="335" t="s">
        <v>184</v>
      </c>
      <c r="F6" s="334"/>
      <c r="G6" s="336">
        <v>316.35500000000002</v>
      </c>
      <c r="H6" s="336" t="s">
        <v>185</v>
      </c>
    </row>
    <row r="7" spans="1:8" ht="16.5" thickBot="1">
      <c r="A7" s="337">
        <v>2</v>
      </c>
      <c r="B7" s="339" t="s">
        <v>186</v>
      </c>
      <c r="C7" s="339" t="s">
        <v>182</v>
      </c>
      <c r="D7" s="339" t="s">
        <v>187</v>
      </c>
      <c r="E7" s="339" t="s">
        <v>184</v>
      </c>
      <c r="F7" s="338"/>
      <c r="G7" s="340">
        <v>315.88709999999998</v>
      </c>
      <c r="H7" s="340" t="s">
        <v>188</v>
      </c>
    </row>
    <row r="8" spans="1:8" ht="16.5" thickBot="1">
      <c r="A8" s="333">
        <v>3</v>
      </c>
      <c r="B8" s="335" t="s">
        <v>189</v>
      </c>
      <c r="C8" s="335" t="s">
        <v>182</v>
      </c>
      <c r="D8" s="335" t="s">
        <v>183</v>
      </c>
      <c r="E8" s="335" t="s">
        <v>184</v>
      </c>
      <c r="F8" s="334"/>
      <c r="G8" s="336">
        <v>307.06639999999999</v>
      </c>
      <c r="H8" s="336" t="s">
        <v>190</v>
      </c>
    </row>
    <row r="9" spans="1:8" ht="16.5" thickBot="1">
      <c r="A9" s="337">
        <v>4</v>
      </c>
      <c r="B9" s="339" t="s">
        <v>191</v>
      </c>
      <c r="C9" s="339" t="s">
        <v>182</v>
      </c>
      <c r="D9" s="339" t="s">
        <v>192</v>
      </c>
      <c r="E9" s="339" t="s">
        <v>193</v>
      </c>
      <c r="F9" s="338"/>
      <c r="G9" s="340">
        <v>285.77629999999999</v>
      </c>
      <c r="H9" s="340" t="s">
        <v>194</v>
      </c>
    </row>
    <row r="10" spans="1:8" ht="16.5" thickBot="1">
      <c r="A10" s="333">
        <v>5</v>
      </c>
      <c r="B10" s="335" t="s">
        <v>231</v>
      </c>
      <c r="C10" s="335" t="s">
        <v>182</v>
      </c>
      <c r="D10" s="335" t="s">
        <v>192</v>
      </c>
      <c r="E10" s="335" t="s">
        <v>193</v>
      </c>
      <c r="F10" s="334"/>
      <c r="G10" s="336">
        <v>237.40530000000001</v>
      </c>
      <c r="H10" s="336" t="s">
        <v>195</v>
      </c>
    </row>
    <row r="11" spans="1:8" ht="16.5" thickBot="1">
      <c r="A11" s="337">
        <v>6</v>
      </c>
      <c r="B11" s="339" t="s">
        <v>196</v>
      </c>
      <c r="C11" s="339" t="s">
        <v>182</v>
      </c>
      <c r="D11" s="339" t="s">
        <v>187</v>
      </c>
      <c r="E11" s="339" t="s">
        <v>193</v>
      </c>
      <c r="F11" s="338"/>
      <c r="G11" s="340">
        <v>234.26900000000001</v>
      </c>
      <c r="H11" s="340" t="s">
        <v>197</v>
      </c>
    </row>
    <row r="12" spans="1:8" ht="16.5" thickBot="1">
      <c r="A12" s="333">
        <v>7</v>
      </c>
      <c r="B12" s="335" t="s">
        <v>198</v>
      </c>
      <c r="C12" s="335" t="s">
        <v>182</v>
      </c>
      <c r="D12" s="335" t="s">
        <v>187</v>
      </c>
      <c r="E12" s="335" t="s">
        <v>193</v>
      </c>
      <c r="F12" s="334"/>
      <c r="G12" s="336">
        <v>222.18879999999999</v>
      </c>
      <c r="H12" s="336" t="s">
        <v>199</v>
      </c>
    </row>
    <row r="13" spans="1:8" ht="16.5" thickBot="1">
      <c r="A13" s="337">
        <v>8</v>
      </c>
      <c r="B13" s="339" t="s">
        <v>200</v>
      </c>
      <c r="C13" s="339" t="s">
        <v>182</v>
      </c>
      <c r="D13" s="339" t="s">
        <v>201</v>
      </c>
      <c r="E13" s="339" t="s">
        <v>193</v>
      </c>
      <c r="F13" s="338"/>
      <c r="G13" s="340">
        <v>212.90020000000001</v>
      </c>
      <c r="H13" s="340" t="s">
        <v>202</v>
      </c>
    </row>
    <row r="14" spans="1:8" ht="16.5" thickBot="1">
      <c r="A14" s="333">
        <v>9</v>
      </c>
      <c r="B14" s="335" t="s">
        <v>203</v>
      </c>
      <c r="C14" s="335" t="s">
        <v>182</v>
      </c>
      <c r="D14" s="335" t="s">
        <v>187</v>
      </c>
      <c r="E14" s="335" t="s">
        <v>184</v>
      </c>
      <c r="F14" s="334"/>
      <c r="G14" s="336">
        <v>208.8519</v>
      </c>
      <c r="H14" s="336" t="s">
        <v>204</v>
      </c>
    </row>
    <row r="15" spans="1:8" ht="16.5" thickBot="1">
      <c r="A15" s="337">
        <v>10</v>
      </c>
      <c r="B15" s="339" t="s">
        <v>205</v>
      </c>
      <c r="C15" s="339" t="s">
        <v>182</v>
      </c>
      <c r="D15" s="339" t="s">
        <v>187</v>
      </c>
      <c r="E15" s="339" t="s">
        <v>184</v>
      </c>
      <c r="F15" s="338"/>
      <c r="G15" s="340">
        <v>190.94759999999999</v>
      </c>
      <c r="H15" s="340" t="s">
        <v>206</v>
      </c>
    </row>
    <row r="16" spans="1:8" ht="16.5" thickBot="1">
      <c r="A16" s="333">
        <v>11</v>
      </c>
      <c r="B16" s="335" t="s">
        <v>207</v>
      </c>
      <c r="C16" s="335" t="s">
        <v>182</v>
      </c>
      <c r="D16" s="335" t="s">
        <v>187</v>
      </c>
      <c r="E16" s="335" t="s">
        <v>184</v>
      </c>
      <c r="F16" s="334"/>
      <c r="G16" s="336">
        <v>188.3647</v>
      </c>
      <c r="H16" s="336" t="s">
        <v>208</v>
      </c>
    </row>
    <row r="17" spans="1:8" ht="16.5" thickBot="1">
      <c r="A17" s="337">
        <v>12</v>
      </c>
      <c r="B17" s="339" t="s">
        <v>209</v>
      </c>
      <c r="C17" s="339" t="s">
        <v>182</v>
      </c>
      <c r="D17" s="339" t="s">
        <v>192</v>
      </c>
      <c r="E17" s="339" t="s">
        <v>193</v>
      </c>
      <c r="F17" s="338"/>
      <c r="G17" s="340">
        <v>184.43690000000001</v>
      </c>
      <c r="H17" s="340" t="s">
        <v>210</v>
      </c>
    </row>
    <row r="18" spans="1:8" ht="16.5" thickBot="1">
      <c r="A18" s="333">
        <v>13</v>
      </c>
      <c r="B18" s="335" t="s">
        <v>211</v>
      </c>
      <c r="C18" s="335" t="s">
        <v>182</v>
      </c>
      <c r="D18" s="335" t="s">
        <v>192</v>
      </c>
      <c r="E18" s="335" t="s">
        <v>193</v>
      </c>
      <c r="F18" s="334"/>
      <c r="G18" s="336">
        <v>178.18260000000001</v>
      </c>
      <c r="H18" s="336" t="s">
        <v>212</v>
      </c>
    </row>
    <row r="19" spans="1:8" ht="16.5" thickBot="1">
      <c r="A19" s="337">
        <v>14</v>
      </c>
      <c r="B19" s="339" t="s">
        <v>213</v>
      </c>
      <c r="C19" s="339" t="s">
        <v>182</v>
      </c>
      <c r="D19" s="339" t="s">
        <v>192</v>
      </c>
      <c r="E19" s="339" t="s">
        <v>193</v>
      </c>
      <c r="F19" s="338"/>
      <c r="G19" s="340">
        <v>178.0763</v>
      </c>
      <c r="H19" s="340" t="s">
        <v>214</v>
      </c>
    </row>
    <row r="20" spans="1:8" ht="16.5" thickBot="1">
      <c r="A20" s="333">
        <v>15</v>
      </c>
      <c r="B20" s="335" t="s">
        <v>215</v>
      </c>
      <c r="C20" s="335" t="s">
        <v>182</v>
      </c>
      <c r="D20" s="335" t="s">
        <v>192</v>
      </c>
      <c r="E20" s="335" t="s">
        <v>193</v>
      </c>
      <c r="F20" s="334"/>
      <c r="G20" s="336">
        <v>173.60169999999999</v>
      </c>
      <c r="H20" s="336" t="s">
        <v>216</v>
      </c>
    </row>
    <row r="21" spans="1:8" ht="16.5" thickBot="1">
      <c r="A21" s="337">
        <v>16</v>
      </c>
      <c r="B21" s="339" t="s">
        <v>217</v>
      </c>
      <c r="C21" s="339" t="s">
        <v>182</v>
      </c>
      <c r="D21" s="339" t="s">
        <v>187</v>
      </c>
      <c r="E21" s="339" t="s">
        <v>193</v>
      </c>
      <c r="F21" s="338"/>
      <c r="G21" s="340">
        <v>168.9537</v>
      </c>
      <c r="H21" s="340" t="s">
        <v>218</v>
      </c>
    </row>
    <row r="22" spans="1:8" ht="16.5" thickBot="1">
      <c r="A22" s="333">
        <v>17</v>
      </c>
      <c r="B22" s="335" t="s">
        <v>219</v>
      </c>
      <c r="C22" s="335" t="s">
        <v>182</v>
      </c>
      <c r="D22" s="335" t="s">
        <v>192</v>
      </c>
      <c r="E22" s="335" t="s">
        <v>193</v>
      </c>
      <c r="F22" s="334"/>
      <c r="G22" s="336">
        <v>161.49209999999999</v>
      </c>
      <c r="H22" s="336" t="s">
        <v>220</v>
      </c>
    </row>
    <row r="23" spans="1:8" ht="16.5" thickBot="1">
      <c r="A23" s="337">
        <v>18</v>
      </c>
      <c r="B23" s="339" t="s">
        <v>221</v>
      </c>
      <c r="C23" s="339" t="s">
        <v>182</v>
      </c>
      <c r="D23" s="339" t="s">
        <v>187</v>
      </c>
      <c r="E23" s="339" t="s">
        <v>184</v>
      </c>
      <c r="F23" s="338"/>
      <c r="G23" s="340">
        <v>154.90260000000001</v>
      </c>
      <c r="H23" s="340" t="s">
        <v>222</v>
      </c>
    </row>
    <row r="24" spans="1:8" ht="16.5" thickBot="1">
      <c r="A24" s="333">
        <v>19</v>
      </c>
      <c r="B24" s="335" t="s">
        <v>223</v>
      </c>
      <c r="C24" s="335" t="s">
        <v>182</v>
      </c>
      <c r="D24" s="335" t="s">
        <v>183</v>
      </c>
      <c r="E24" s="335" t="s">
        <v>193</v>
      </c>
      <c r="F24" s="334"/>
      <c r="G24" s="336">
        <v>152.64490000000001</v>
      </c>
      <c r="H24" s="336" t="s">
        <v>224</v>
      </c>
    </row>
    <row r="25" spans="1:8" ht="16.5" thickBot="1">
      <c r="A25" s="337">
        <v>20</v>
      </c>
      <c r="B25" s="339" t="s">
        <v>225</v>
      </c>
      <c r="C25" s="339" t="s">
        <v>182</v>
      </c>
      <c r="D25" s="339" t="s">
        <v>187</v>
      </c>
      <c r="E25" s="339" t="s">
        <v>193</v>
      </c>
      <c r="F25" s="338"/>
      <c r="G25" s="340">
        <v>151.28360000000001</v>
      </c>
      <c r="H25" s="340" t="s">
        <v>226</v>
      </c>
    </row>
    <row r="26" spans="1:8" ht="16.5" thickBot="1">
      <c r="A26" s="333">
        <v>21</v>
      </c>
      <c r="B26" s="335" t="s">
        <v>227</v>
      </c>
      <c r="C26" s="335" t="s">
        <v>182</v>
      </c>
      <c r="D26" s="335" t="s">
        <v>192</v>
      </c>
      <c r="E26" s="335" t="s">
        <v>193</v>
      </c>
      <c r="F26" s="334"/>
      <c r="G26" s="336">
        <v>103.9209</v>
      </c>
      <c r="H26" s="336" t="s">
        <v>228</v>
      </c>
    </row>
    <row r="27" spans="1:8" ht="16.5" thickBot="1">
      <c r="A27" s="337">
        <v>22</v>
      </c>
      <c r="B27" s="339" t="s">
        <v>229</v>
      </c>
      <c r="C27" s="339" t="s">
        <v>182</v>
      </c>
      <c r="D27" s="339" t="s">
        <v>201</v>
      </c>
      <c r="E27" s="339" t="s">
        <v>193</v>
      </c>
      <c r="F27" s="338"/>
      <c r="G27" s="340">
        <v>102.3284</v>
      </c>
      <c r="H27" s="340" t="s">
        <v>230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3"/>
  <sheetViews>
    <sheetView topLeftCell="A8" workbookViewId="0">
      <selection activeCell="N37" sqref="N37"/>
    </sheetView>
  </sheetViews>
  <sheetFormatPr defaultRowHeight="15"/>
  <cols>
    <col min="2" max="2" width="20.7109375" customWidth="1"/>
  </cols>
  <sheetData>
    <row r="1" spans="1:10" ht="15.75" thickBot="1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ht="27.75" thickTop="1" thickBot="1">
      <c r="A2" s="346" t="s">
        <v>63</v>
      </c>
      <c r="B2" s="347"/>
      <c r="C2" s="347"/>
      <c r="D2" s="347"/>
      <c r="E2" s="347"/>
      <c r="F2" s="347"/>
      <c r="G2" s="347"/>
      <c r="H2" s="347"/>
      <c r="I2" s="347"/>
      <c r="J2" s="348"/>
    </row>
    <row r="3" spans="1:10" ht="15.75" thickTop="1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39"/>
      <c r="B4" s="39"/>
      <c r="C4" s="39"/>
      <c r="D4" s="39"/>
      <c r="E4" s="39"/>
      <c r="F4" s="39"/>
      <c r="G4" s="39"/>
      <c r="H4" s="39"/>
      <c r="I4" s="39"/>
      <c r="J4" s="39"/>
    </row>
    <row r="5" spans="1:10">
      <c r="A5" s="39"/>
      <c r="B5" s="39"/>
      <c r="C5" s="39"/>
      <c r="D5" s="39"/>
      <c r="E5" s="39"/>
      <c r="F5" s="42"/>
      <c r="G5" s="39"/>
      <c r="H5" s="39"/>
      <c r="I5" s="39"/>
      <c r="J5" s="39"/>
    </row>
    <row r="6" spans="1:10" ht="21">
      <c r="A6" s="39"/>
      <c r="B6" s="49" t="s">
        <v>64</v>
      </c>
      <c r="C6" s="39"/>
      <c r="D6" s="40"/>
      <c r="E6" s="77" t="s">
        <v>65</v>
      </c>
      <c r="F6" s="78"/>
      <c r="G6" s="53"/>
      <c r="H6" s="54"/>
      <c r="I6" s="55"/>
      <c r="J6" s="42" t="s">
        <v>66</v>
      </c>
    </row>
    <row r="7" spans="1:10" ht="19.5">
      <c r="A7" s="39"/>
      <c r="B7" s="52"/>
      <c r="C7" s="39"/>
      <c r="D7" s="40"/>
      <c r="E7" s="50"/>
      <c r="F7" s="50"/>
      <c r="G7" s="50"/>
      <c r="H7" s="46"/>
      <c r="I7" s="45"/>
      <c r="J7" s="42"/>
    </row>
    <row r="8" spans="1:10">
      <c r="A8" s="39"/>
      <c r="B8" s="42"/>
      <c r="C8" s="43"/>
      <c r="D8" s="43"/>
      <c r="E8" s="51"/>
      <c r="F8" s="51"/>
      <c r="G8" s="43"/>
      <c r="H8" s="43"/>
      <c r="I8" s="44"/>
      <c r="J8" s="42"/>
    </row>
    <row r="9" spans="1:10">
      <c r="A9" s="56"/>
      <c r="B9" s="59"/>
      <c r="C9" s="66" t="s">
        <v>67</v>
      </c>
      <c r="D9" s="67"/>
      <c r="E9" s="68" t="s">
        <v>68</v>
      </c>
      <c r="F9" s="67"/>
      <c r="G9" s="68" t="s">
        <v>69</v>
      </c>
      <c r="H9" s="69"/>
      <c r="I9" s="70"/>
      <c r="J9" s="71" t="s">
        <v>66</v>
      </c>
    </row>
    <row r="10" spans="1:10">
      <c r="A10" s="64" t="s">
        <v>6</v>
      </c>
      <c r="B10" s="64" t="s">
        <v>8</v>
      </c>
      <c r="C10" s="64" t="s">
        <v>70</v>
      </c>
      <c r="D10" s="64" t="s">
        <v>12</v>
      </c>
      <c r="E10" s="64" t="s">
        <v>71</v>
      </c>
      <c r="F10" s="64" t="s">
        <v>12</v>
      </c>
      <c r="G10" s="64" t="s">
        <v>11</v>
      </c>
      <c r="H10" s="64" t="s">
        <v>12</v>
      </c>
      <c r="I10" s="64" t="s">
        <v>76</v>
      </c>
      <c r="J10" s="64" t="s">
        <v>72</v>
      </c>
    </row>
    <row r="11" spans="1:10">
      <c r="A11" s="62">
        <v>1</v>
      </c>
      <c r="B11" s="58" t="s">
        <v>23</v>
      </c>
      <c r="C11" s="62">
        <v>119</v>
      </c>
      <c r="D11" s="62">
        <v>8</v>
      </c>
      <c r="E11" s="62">
        <v>222</v>
      </c>
      <c r="F11" s="62">
        <v>5</v>
      </c>
      <c r="G11" s="62">
        <v>235</v>
      </c>
      <c r="H11" s="62">
        <v>8</v>
      </c>
      <c r="I11" s="62">
        <v>576</v>
      </c>
      <c r="J11" s="62">
        <v>21</v>
      </c>
    </row>
    <row r="12" spans="1:10">
      <c r="A12" s="62">
        <v>2</v>
      </c>
      <c r="B12" s="58" t="s">
        <v>19</v>
      </c>
      <c r="C12" s="62">
        <v>119</v>
      </c>
      <c r="D12" s="62">
        <v>6</v>
      </c>
      <c r="E12" s="62">
        <v>219</v>
      </c>
      <c r="F12" s="62">
        <v>3</v>
      </c>
      <c r="G12" s="62">
        <v>237</v>
      </c>
      <c r="H12" s="62">
        <v>12</v>
      </c>
      <c r="I12" s="62">
        <v>575</v>
      </c>
      <c r="J12" s="62">
        <v>21</v>
      </c>
    </row>
    <row r="13" spans="1:10">
      <c r="A13" s="62">
        <v>3</v>
      </c>
      <c r="B13" s="58" t="s">
        <v>21</v>
      </c>
      <c r="C13" s="62">
        <v>117</v>
      </c>
      <c r="D13" s="62">
        <v>6</v>
      </c>
      <c r="E13" s="62">
        <v>222</v>
      </c>
      <c r="F13" s="62">
        <v>4</v>
      </c>
      <c r="G13" s="62">
        <v>235</v>
      </c>
      <c r="H13" s="62">
        <v>6</v>
      </c>
      <c r="I13" s="62">
        <v>574</v>
      </c>
      <c r="J13" s="62">
        <v>16</v>
      </c>
    </row>
    <row r="14" spans="1:10">
      <c r="A14" s="62">
        <v>4</v>
      </c>
      <c r="B14" s="61" t="s">
        <v>16</v>
      </c>
      <c r="C14" s="62">
        <v>119</v>
      </c>
      <c r="D14" s="62">
        <v>8</v>
      </c>
      <c r="E14" s="62">
        <v>220</v>
      </c>
      <c r="F14" s="62">
        <v>1</v>
      </c>
      <c r="G14" s="62">
        <v>235</v>
      </c>
      <c r="H14" s="62">
        <v>4</v>
      </c>
      <c r="I14" s="62">
        <v>574</v>
      </c>
      <c r="J14" s="62">
        <v>13</v>
      </c>
    </row>
    <row r="15" spans="1:10">
      <c r="A15" s="62">
        <v>5</v>
      </c>
      <c r="B15" s="61" t="s">
        <v>28</v>
      </c>
      <c r="C15" s="62">
        <v>118</v>
      </c>
      <c r="D15" s="62">
        <v>3</v>
      </c>
      <c r="E15" s="62">
        <v>216</v>
      </c>
      <c r="F15" s="62">
        <v>2</v>
      </c>
      <c r="G15" s="62">
        <v>235</v>
      </c>
      <c r="H15" s="62">
        <v>4</v>
      </c>
      <c r="I15" s="62">
        <v>569</v>
      </c>
      <c r="J15" s="62">
        <v>9</v>
      </c>
    </row>
    <row r="16" spans="1:10">
      <c r="A16" s="62">
        <v>6</v>
      </c>
      <c r="B16" s="75" t="s">
        <v>39</v>
      </c>
      <c r="C16" s="62">
        <v>118</v>
      </c>
      <c r="D16" s="62">
        <v>8</v>
      </c>
      <c r="E16" s="62">
        <v>211</v>
      </c>
      <c r="F16" s="62">
        <v>2</v>
      </c>
      <c r="G16" s="62">
        <v>236</v>
      </c>
      <c r="H16" s="62">
        <v>3</v>
      </c>
      <c r="I16" s="62">
        <v>565</v>
      </c>
      <c r="J16" s="62">
        <v>13</v>
      </c>
    </row>
    <row r="17" spans="1:10">
      <c r="A17" s="62">
        <v>7</v>
      </c>
      <c r="B17" s="74" t="s">
        <v>48</v>
      </c>
      <c r="C17" s="62">
        <v>114</v>
      </c>
      <c r="D17" s="62">
        <v>2</v>
      </c>
      <c r="E17" s="62">
        <v>220</v>
      </c>
      <c r="F17" s="62">
        <v>4</v>
      </c>
      <c r="G17" s="62">
        <v>228</v>
      </c>
      <c r="H17" s="62">
        <v>6</v>
      </c>
      <c r="I17" s="62">
        <v>562</v>
      </c>
      <c r="J17" s="62">
        <v>12</v>
      </c>
    </row>
    <row r="18" spans="1:10">
      <c r="A18" s="62">
        <v>8</v>
      </c>
      <c r="B18" s="72" t="s">
        <v>34</v>
      </c>
      <c r="C18" s="62">
        <v>118</v>
      </c>
      <c r="D18" s="62">
        <v>4</v>
      </c>
      <c r="E18" s="62">
        <v>219</v>
      </c>
      <c r="F18" s="62">
        <v>5</v>
      </c>
      <c r="G18" s="62">
        <v>224</v>
      </c>
      <c r="H18" s="62">
        <v>2</v>
      </c>
      <c r="I18" s="62">
        <v>561</v>
      </c>
      <c r="J18" s="62">
        <v>11</v>
      </c>
    </row>
    <row r="19" spans="1:10">
      <c r="A19" s="62">
        <v>9</v>
      </c>
      <c r="B19" s="61" t="s">
        <v>43</v>
      </c>
      <c r="C19" s="62">
        <v>116</v>
      </c>
      <c r="D19" s="62">
        <v>4</v>
      </c>
      <c r="E19" s="62">
        <v>214</v>
      </c>
      <c r="F19" s="62">
        <v>3</v>
      </c>
      <c r="G19" s="62">
        <v>228</v>
      </c>
      <c r="H19" s="62">
        <v>9</v>
      </c>
      <c r="I19" s="62">
        <v>558</v>
      </c>
      <c r="J19" s="62">
        <v>16</v>
      </c>
    </row>
    <row r="20" spans="1:10">
      <c r="A20" s="62">
        <v>10</v>
      </c>
      <c r="B20" s="61" t="s">
        <v>47</v>
      </c>
      <c r="C20" s="62">
        <v>118</v>
      </c>
      <c r="D20" s="62">
        <v>3</v>
      </c>
      <c r="E20" s="62">
        <v>206</v>
      </c>
      <c r="F20" s="62">
        <v>4</v>
      </c>
      <c r="G20" s="62">
        <v>234</v>
      </c>
      <c r="H20" s="62">
        <v>7</v>
      </c>
      <c r="I20" s="62">
        <v>558</v>
      </c>
      <c r="J20" s="62">
        <v>14</v>
      </c>
    </row>
    <row r="21" spans="1:10">
      <c r="A21" s="62">
        <v>11</v>
      </c>
      <c r="B21" s="63" t="s">
        <v>25</v>
      </c>
      <c r="C21" s="62">
        <v>115</v>
      </c>
      <c r="D21" s="62">
        <v>2</v>
      </c>
      <c r="E21" s="62">
        <v>214</v>
      </c>
      <c r="F21" s="62">
        <v>1</v>
      </c>
      <c r="G21" s="62">
        <v>229</v>
      </c>
      <c r="H21" s="62">
        <v>7</v>
      </c>
      <c r="I21" s="62">
        <v>558</v>
      </c>
      <c r="J21" s="62">
        <v>10</v>
      </c>
    </row>
    <row r="22" spans="1:10">
      <c r="A22" s="62">
        <v>12</v>
      </c>
      <c r="B22" s="61" t="s">
        <v>31</v>
      </c>
      <c r="C22" s="62">
        <v>115</v>
      </c>
      <c r="D22" s="62">
        <v>2</v>
      </c>
      <c r="E22" s="62">
        <v>203</v>
      </c>
      <c r="F22" s="62">
        <v>1</v>
      </c>
      <c r="G22" s="62">
        <v>233</v>
      </c>
      <c r="H22" s="62">
        <v>4</v>
      </c>
      <c r="I22" s="62">
        <v>551</v>
      </c>
      <c r="J22" s="62">
        <v>7</v>
      </c>
    </row>
    <row r="23" spans="1:10">
      <c r="A23" s="62">
        <v>13</v>
      </c>
      <c r="B23" s="63" t="s">
        <v>42</v>
      </c>
      <c r="C23" s="62">
        <v>117</v>
      </c>
      <c r="D23" s="62">
        <v>5</v>
      </c>
      <c r="E23" s="62">
        <v>202</v>
      </c>
      <c r="F23" s="62">
        <v>0</v>
      </c>
      <c r="G23" s="62">
        <v>231</v>
      </c>
      <c r="H23" s="62">
        <v>3</v>
      </c>
      <c r="I23" s="62">
        <v>550</v>
      </c>
      <c r="J23" s="62">
        <v>8</v>
      </c>
    </row>
    <row r="24" spans="1:10">
      <c r="A24" s="62">
        <v>14</v>
      </c>
      <c r="B24" s="61" t="s">
        <v>46</v>
      </c>
      <c r="C24" s="62">
        <v>115</v>
      </c>
      <c r="D24" s="62">
        <v>1</v>
      </c>
      <c r="E24" s="62">
        <v>211</v>
      </c>
      <c r="F24" s="62">
        <v>1</v>
      </c>
      <c r="G24" s="62">
        <v>224</v>
      </c>
      <c r="H24" s="62">
        <v>2</v>
      </c>
      <c r="I24" s="62">
        <v>550</v>
      </c>
      <c r="J24" s="62">
        <v>4</v>
      </c>
    </row>
    <row r="25" spans="1:10">
      <c r="A25" s="62">
        <v>15</v>
      </c>
      <c r="B25" s="61" t="s">
        <v>49</v>
      </c>
      <c r="C25" s="62">
        <v>117</v>
      </c>
      <c r="D25" s="62">
        <v>2</v>
      </c>
      <c r="E25" s="62">
        <v>202</v>
      </c>
      <c r="F25" s="62">
        <v>0</v>
      </c>
      <c r="G25" s="62">
        <v>211</v>
      </c>
      <c r="H25" s="62">
        <v>2</v>
      </c>
      <c r="I25" s="62">
        <v>530</v>
      </c>
      <c r="J25" s="62">
        <v>4</v>
      </c>
    </row>
    <row r="26" spans="1:10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>
      <c r="A27" s="39"/>
      <c r="B27" s="39"/>
      <c r="C27" s="39"/>
      <c r="D27" s="39"/>
      <c r="E27" s="39"/>
      <c r="F27" s="42"/>
      <c r="G27" s="39"/>
      <c r="H27" s="39"/>
      <c r="I27" s="39"/>
      <c r="J27" s="39"/>
    </row>
    <row r="28" spans="1:10" ht="19.5">
      <c r="A28" s="39"/>
      <c r="B28" s="49" t="s">
        <v>73</v>
      </c>
      <c r="C28" s="39"/>
      <c r="D28" s="40"/>
      <c r="E28" s="79" t="s">
        <v>74</v>
      </c>
      <c r="F28" s="41"/>
      <c r="G28" s="41"/>
      <c r="H28" s="48"/>
      <c r="I28" s="47"/>
      <c r="J28" s="42" t="s">
        <v>66</v>
      </c>
    </row>
    <row r="29" spans="1:10">
      <c r="A29" s="56"/>
      <c r="B29" s="39"/>
      <c r="C29" s="39"/>
      <c r="D29" s="39"/>
      <c r="E29" s="40"/>
      <c r="F29" s="40"/>
      <c r="G29" s="39"/>
      <c r="H29" s="39"/>
      <c r="I29" s="39"/>
      <c r="J29" s="42"/>
    </row>
    <row r="30" spans="1:10">
      <c r="A30" s="64" t="s">
        <v>6</v>
      </c>
      <c r="B30" s="59"/>
      <c r="C30" s="63" t="s">
        <v>67</v>
      </c>
      <c r="D30" s="65"/>
      <c r="E30" s="57" t="s">
        <v>68</v>
      </c>
      <c r="F30" s="65"/>
      <c r="G30" s="63" t="s">
        <v>69</v>
      </c>
      <c r="H30" s="63"/>
      <c r="I30" s="70"/>
      <c r="J30" s="71" t="s">
        <v>66</v>
      </c>
    </row>
    <row r="31" spans="1:10">
      <c r="A31" s="62">
        <v>1</v>
      </c>
      <c r="B31" s="64" t="s">
        <v>8</v>
      </c>
      <c r="C31" s="64" t="s">
        <v>70</v>
      </c>
      <c r="D31" s="64" t="s">
        <v>12</v>
      </c>
      <c r="E31" s="64" t="s">
        <v>71</v>
      </c>
      <c r="F31" s="64" t="s">
        <v>12</v>
      </c>
      <c r="G31" s="64" t="s">
        <v>11</v>
      </c>
      <c r="H31" s="64" t="s">
        <v>12</v>
      </c>
      <c r="I31" s="64" t="s">
        <v>76</v>
      </c>
      <c r="J31" s="64" t="s">
        <v>72</v>
      </c>
    </row>
    <row r="32" spans="1:10">
      <c r="A32" s="62">
        <v>2</v>
      </c>
      <c r="B32" s="72" t="s">
        <v>52</v>
      </c>
      <c r="C32" s="62">
        <v>118</v>
      </c>
      <c r="D32" s="62">
        <v>4</v>
      </c>
      <c r="E32" s="62">
        <v>211</v>
      </c>
      <c r="F32" s="62">
        <v>1</v>
      </c>
      <c r="G32" s="62">
        <v>229</v>
      </c>
      <c r="H32" s="62">
        <v>3</v>
      </c>
      <c r="I32" s="62">
        <v>558</v>
      </c>
      <c r="J32" s="62">
        <v>8</v>
      </c>
    </row>
    <row r="33" spans="1:10">
      <c r="A33" s="62">
        <v>3</v>
      </c>
      <c r="B33" s="72" t="s">
        <v>44</v>
      </c>
      <c r="C33" s="62">
        <v>114</v>
      </c>
      <c r="D33" s="62">
        <v>4</v>
      </c>
      <c r="E33" s="62">
        <v>210</v>
      </c>
      <c r="F33" s="62">
        <v>1</v>
      </c>
      <c r="G33" s="62">
        <v>232</v>
      </c>
      <c r="H33" s="62">
        <v>3</v>
      </c>
      <c r="I33" s="62">
        <v>556</v>
      </c>
      <c r="J33" s="62">
        <v>8</v>
      </c>
    </row>
    <row r="34" spans="1:10">
      <c r="A34" s="62">
        <v>4</v>
      </c>
      <c r="B34" s="73" t="s">
        <v>36</v>
      </c>
      <c r="C34" s="62">
        <v>112</v>
      </c>
      <c r="D34" s="62">
        <v>1</v>
      </c>
      <c r="E34" s="62">
        <v>194</v>
      </c>
      <c r="F34" s="62">
        <v>0</v>
      </c>
      <c r="G34" s="62">
        <v>225</v>
      </c>
      <c r="H34" s="62">
        <v>5</v>
      </c>
      <c r="I34" s="62">
        <v>531</v>
      </c>
      <c r="J34" s="62">
        <v>6</v>
      </c>
    </row>
    <row r="35" spans="1:10">
      <c r="A35" s="62">
        <v>5</v>
      </c>
      <c r="B35" s="72" t="s">
        <v>55</v>
      </c>
      <c r="C35" s="62">
        <v>117</v>
      </c>
      <c r="D35" s="62">
        <v>5</v>
      </c>
      <c r="E35" s="62">
        <v>196</v>
      </c>
      <c r="F35" s="62">
        <v>1</v>
      </c>
      <c r="G35" s="62">
        <v>212</v>
      </c>
      <c r="H35" s="62">
        <v>2</v>
      </c>
      <c r="I35" s="62">
        <v>525</v>
      </c>
      <c r="J35" s="62">
        <v>8</v>
      </c>
    </row>
    <row r="36" spans="1:10">
      <c r="A36" s="62">
        <v>6</v>
      </c>
      <c r="B36" s="60" t="s">
        <v>53</v>
      </c>
      <c r="C36" s="62">
        <v>118</v>
      </c>
      <c r="D36" s="62">
        <v>3</v>
      </c>
      <c r="E36" s="62">
        <v>195</v>
      </c>
      <c r="F36" s="62">
        <v>0</v>
      </c>
      <c r="G36" s="62">
        <v>208</v>
      </c>
      <c r="H36" s="62">
        <v>1</v>
      </c>
      <c r="I36" s="62">
        <v>521</v>
      </c>
      <c r="J36" s="62">
        <v>4</v>
      </c>
    </row>
    <row r="37" spans="1:10">
      <c r="A37" s="62">
        <v>7</v>
      </c>
      <c r="B37" s="74" t="s">
        <v>75</v>
      </c>
      <c r="C37" s="62">
        <v>116</v>
      </c>
      <c r="D37" s="62">
        <v>5</v>
      </c>
      <c r="E37" s="62">
        <v>181</v>
      </c>
      <c r="F37" s="62">
        <v>1</v>
      </c>
      <c r="G37" s="62">
        <v>206</v>
      </c>
      <c r="H37" s="62">
        <v>0</v>
      </c>
      <c r="I37" s="62">
        <v>503</v>
      </c>
      <c r="J37" s="62">
        <v>6</v>
      </c>
    </row>
    <row r="38" spans="1:10">
      <c r="A38" s="62">
        <v>8</v>
      </c>
      <c r="B38" s="72" t="s">
        <v>57</v>
      </c>
      <c r="C38" s="62">
        <v>91</v>
      </c>
      <c r="D38" s="62">
        <v>0</v>
      </c>
      <c r="E38" s="62">
        <v>177</v>
      </c>
      <c r="F38" s="62">
        <v>2</v>
      </c>
      <c r="G38" s="62">
        <v>213</v>
      </c>
      <c r="H38" s="62">
        <v>2</v>
      </c>
      <c r="I38" s="62">
        <v>481</v>
      </c>
      <c r="J38" s="62">
        <v>4</v>
      </c>
    </row>
    <row r="39" spans="1:10">
      <c r="A39" s="62">
        <v>9</v>
      </c>
      <c r="B39" s="72" t="s">
        <v>60</v>
      </c>
      <c r="C39" s="62">
        <v>108</v>
      </c>
      <c r="D39" s="62">
        <v>0</v>
      </c>
      <c r="E39" s="62">
        <v>173</v>
      </c>
      <c r="F39" s="62">
        <v>1</v>
      </c>
      <c r="G39" s="62">
        <v>199</v>
      </c>
      <c r="H39" s="62">
        <v>1</v>
      </c>
      <c r="I39" s="62">
        <v>480</v>
      </c>
      <c r="J39" s="62">
        <v>2</v>
      </c>
    </row>
    <row r="40" spans="1:10">
      <c r="A40" s="62">
        <v>10</v>
      </c>
      <c r="B40" s="72" t="s">
        <v>50</v>
      </c>
      <c r="C40" s="62">
        <v>108</v>
      </c>
      <c r="D40" s="62">
        <v>3</v>
      </c>
      <c r="E40" s="62">
        <v>143</v>
      </c>
      <c r="F40" s="62">
        <v>0</v>
      </c>
      <c r="G40" s="62">
        <v>221</v>
      </c>
      <c r="H40" s="62">
        <v>0</v>
      </c>
      <c r="I40" s="62">
        <v>472</v>
      </c>
      <c r="J40" s="62">
        <v>3</v>
      </c>
    </row>
    <row r="41" spans="1:10">
      <c r="A41" s="62">
        <v>11</v>
      </c>
      <c r="B41" s="72" t="s">
        <v>59</v>
      </c>
      <c r="C41" s="62">
        <v>111</v>
      </c>
      <c r="D41" s="62">
        <v>0</v>
      </c>
      <c r="E41" s="62">
        <v>101</v>
      </c>
      <c r="F41" s="62">
        <v>0</v>
      </c>
      <c r="G41" s="62">
        <v>215</v>
      </c>
      <c r="H41" s="62">
        <v>0</v>
      </c>
      <c r="I41" s="62">
        <v>427</v>
      </c>
      <c r="J41" s="62">
        <v>0</v>
      </c>
    </row>
    <row r="42" spans="1:10">
      <c r="A42" s="62">
        <v>12</v>
      </c>
      <c r="B42" s="72" t="s">
        <v>61</v>
      </c>
      <c r="C42" s="62">
        <v>112</v>
      </c>
      <c r="D42" s="62">
        <v>2</v>
      </c>
      <c r="E42" s="62">
        <v>136</v>
      </c>
      <c r="F42" s="62">
        <v>1</v>
      </c>
      <c r="G42" s="62">
        <v>171</v>
      </c>
      <c r="H42" s="62">
        <v>0</v>
      </c>
      <c r="I42" s="62">
        <v>419</v>
      </c>
      <c r="J42" s="62">
        <v>3</v>
      </c>
    </row>
    <row r="43" spans="1:10">
      <c r="A43" s="80">
        <v>13</v>
      </c>
      <c r="B43" s="76" t="s">
        <v>62</v>
      </c>
      <c r="C43" s="62">
        <v>107</v>
      </c>
      <c r="D43" s="62">
        <v>1</v>
      </c>
      <c r="E43" s="62">
        <v>81</v>
      </c>
      <c r="F43" s="62">
        <v>0</v>
      </c>
      <c r="G43" s="62">
        <v>120</v>
      </c>
      <c r="H43" s="62">
        <v>0</v>
      </c>
      <c r="I43" s="62">
        <v>308</v>
      </c>
      <c r="J43" s="62">
        <v>1</v>
      </c>
    </row>
  </sheetData>
  <mergeCells count="1">
    <mergeCell ref="A2:J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6"/>
  <sheetViews>
    <sheetView topLeftCell="A5" workbookViewId="0">
      <selection activeCell="A25" sqref="A25:XFD26"/>
    </sheetView>
  </sheetViews>
  <sheetFormatPr defaultRowHeight="15"/>
  <cols>
    <col min="2" max="2" width="19.85546875" customWidth="1"/>
  </cols>
  <sheetData>
    <row r="1" spans="1:10" ht="23.25">
      <c r="A1" s="95" t="s">
        <v>63</v>
      </c>
      <c r="B1" s="96"/>
      <c r="C1" s="97"/>
      <c r="D1" s="97"/>
      <c r="E1" s="98"/>
      <c r="F1" s="97"/>
      <c r="G1" s="98"/>
      <c r="H1" s="98"/>
      <c r="I1" s="97"/>
      <c r="J1" s="97"/>
    </row>
    <row r="2" spans="1:10">
      <c r="A2" s="81"/>
      <c r="B2" s="81"/>
      <c r="C2" s="81"/>
      <c r="D2" s="81"/>
      <c r="E2" s="81"/>
      <c r="F2" s="81"/>
      <c r="G2" s="81"/>
      <c r="H2" s="81"/>
      <c r="I2" s="81"/>
      <c r="J2" s="81"/>
    </row>
    <row r="3" spans="1:10">
      <c r="A3" s="81"/>
      <c r="B3" s="81"/>
      <c r="C3" s="81"/>
      <c r="D3" s="81"/>
      <c r="E3" s="81"/>
      <c r="F3" s="81"/>
      <c r="G3" s="81"/>
      <c r="H3" s="81"/>
      <c r="I3" s="81"/>
      <c r="J3" s="81"/>
    </row>
    <row r="4" spans="1:10">
      <c r="A4" s="81"/>
      <c r="B4" s="81"/>
      <c r="C4" s="81"/>
      <c r="D4" s="81"/>
      <c r="E4" s="81"/>
      <c r="F4" s="83"/>
      <c r="G4" s="81"/>
      <c r="H4" s="81"/>
      <c r="I4" s="81"/>
      <c r="J4" s="81"/>
    </row>
    <row r="5" spans="1:10" ht="21">
      <c r="A5" s="81"/>
      <c r="B5" s="87" t="s">
        <v>64</v>
      </c>
      <c r="C5" s="81"/>
      <c r="D5" s="82"/>
      <c r="E5" s="111" t="s">
        <v>77</v>
      </c>
      <c r="F5" s="92"/>
      <c r="G5" s="92"/>
      <c r="H5" s="93"/>
      <c r="I5" s="94"/>
      <c r="J5" s="83" t="s">
        <v>66</v>
      </c>
    </row>
    <row r="6" spans="1:10">
      <c r="A6" s="81"/>
      <c r="B6" s="81"/>
      <c r="C6" s="81"/>
      <c r="D6" s="81"/>
      <c r="E6" s="82"/>
      <c r="F6" s="82"/>
      <c r="G6" s="81"/>
      <c r="H6" s="81"/>
      <c r="I6" s="81"/>
      <c r="J6" s="83"/>
    </row>
    <row r="7" spans="1:10">
      <c r="A7" s="81"/>
      <c r="B7" s="83"/>
      <c r="C7" s="88" t="s">
        <v>78</v>
      </c>
      <c r="D7" s="91"/>
      <c r="E7" s="85" t="s">
        <v>79</v>
      </c>
      <c r="F7" s="91"/>
      <c r="G7" s="88" t="s">
        <v>67</v>
      </c>
      <c r="H7" s="88"/>
      <c r="I7" s="90"/>
      <c r="J7" s="89" t="s">
        <v>66</v>
      </c>
    </row>
    <row r="8" spans="1:10">
      <c r="A8" s="86" t="s">
        <v>6</v>
      </c>
      <c r="B8" s="86" t="s">
        <v>8</v>
      </c>
      <c r="C8" s="86" t="s">
        <v>70</v>
      </c>
      <c r="D8" s="86" t="s">
        <v>12</v>
      </c>
      <c r="E8" s="86" t="s">
        <v>80</v>
      </c>
      <c r="F8" s="86" t="s">
        <v>12</v>
      </c>
      <c r="G8" s="86" t="s">
        <v>81</v>
      </c>
      <c r="H8" s="86" t="s">
        <v>12</v>
      </c>
      <c r="I8" s="86" t="s">
        <v>76</v>
      </c>
      <c r="J8" s="86" t="s">
        <v>72</v>
      </c>
    </row>
    <row r="9" spans="1:10">
      <c r="A9" s="102">
        <v>1</v>
      </c>
      <c r="B9" s="105" t="s">
        <v>21</v>
      </c>
      <c r="C9" s="102">
        <v>119</v>
      </c>
      <c r="D9" s="102">
        <v>3</v>
      </c>
      <c r="E9" s="102">
        <v>120</v>
      </c>
      <c r="F9" s="102">
        <v>6</v>
      </c>
      <c r="G9" s="102">
        <v>60</v>
      </c>
      <c r="H9" s="102">
        <v>2</v>
      </c>
      <c r="I9" s="102">
        <v>299</v>
      </c>
      <c r="J9" s="102">
        <v>11</v>
      </c>
    </row>
    <row r="10" spans="1:10">
      <c r="A10" s="102">
        <v>2</v>
      </c>
      <c r="B10" s="112" t="s">
        <v>23</v>
      </c>
      <c r="C10" s="102">
        <v>118</v>
      </c>
      <c r="D10" s="102">
        <v>6</v>
      </c>
      <c r="E10" s="102">
        <v>120</v>
      </c>
      <c r="F10" s="102">
        <v>7</v>
      </c>
      <c r="G10" s="102">
        <v>60</v>
      </c>
      <c r="H10" s="102">
        <v>4</v>
      </c>
      <c r="I10" s="102">
        <v>298</v>
      </c>
      <c r="J10" s="102">
        <v>17</v>
      </c>
    </row>
    <row r="11" spans="1:10">
      <c r="A11" s="102">
        <v>3</v>
      </c>
      <c r="B11" s="112" t="s">
        <v>19</v>
      </c>
      <c r="C11" s="102">
        <v>120</v>
      </c>
      <c r="D11" s="102">
        <v>5</v>
      </c>
      <c r="E11" s="102">
        <v>118</v>
      </c>
      <c r="F11" s="102">
        <v>3</v>
      </c>
      <c r="G11" s="102">
        <v>60</v>
      </c>
      <c r="H11" s="102">
        <v>2</v>
      </c>
      <c r="I11" s="102">
        <v>298</v>
      </c>
      <c r="J11" s="102">
        <v>10</v>
      </c>
    </row>
    <row r="12" spans="1:10">
      <c r="A12" s="102">
        <v>4</v>
      </c>
      <c r="B12" s="104" t="s">
        <v>34</v>
      </c>
      <c r="C12" s="102">
        <v>118</v>
      </c>
      <c r="D12" s="102">
        <v>3</v>
      </c>
      <c r="E12" s="102">
        <v>120</v>
      </c>
      <c r="F12" s="102">
        <v>4</v>
      </c>
      <c r="G12" s="102">
        <v>60</v>
      </c>
      <c r="H12" s="102">
        <v>0</v>
      </c>
      <c r="I12" s="102">
        <v>298</v>
      </c>
      <c r="J12" s="102">
        <v>7</v>
      </c>
    </row>
    <row r="13" spans="1:10">
      <c r="A13" s="102">
        <v>5</v>
      </c>
      <c r="B13" s="108" t="s">
        <v>43</v>
      </c>
      <c r="C13" s="102">
        <v>120</v>
      </c>
      <c r="D13" s="102">
        <v>6</v>
      </c>
      <c r="E13" s="102">
        <v>120</v>
      </c>
      <c r="F13" s="102">
        <v>7</v>
      </c>
      <c r="G13" s="102">
        <v>57</v>
      </c>
      <c r="H13" s="102">
        <v>1</v>
      </c>
      <c r="I13" s="102">
        <v>297</v>
      </c>
      <c r="J13" s="102">
        <v>14</v>
      </c>
    </row>
    <row r="14" spans="1:10">
      <c r="A14" s="102">
        <v>6</v>
      </c>
      <c r="B14" s="108" t="s">
        <v>46</v>
      </c>
      <c r="C14" s="102">
        <v>119</v>
      </c>
      <c r="D14" s="102">
        <v>6</v>
      </c>
      <c r="E14" s="102">
        <v>119</v>
      </c>
      <c r="F14" s="102">
        <v>7</v>
      </c>
      <c r="G14" s="102">
        <v>59</v>
      </c>
      <c r="H14" s="102">
        <v>0</v>
      </c>
      <c r="I14" s="102">
        <v>297</v>
      </c>
      <c r="J14" s="102">
        <v>13</v>
      </c>
    </row>
    <row r="15" spans="1:10">
      <c r="A15" s="102">
        <v>7</v>
      </c>
      <c r="B15" s="103" t="s">
        <v>39</v>
      </c>
      <c r="C15" s="102">
        <v>117</v>
      </c>
      <c r="D15" s="102">
        <v>5</v>
      </c>
      <c r="E15" s="102">
        <v>120</v>
      </c>
      <c r="F15" s="102">
        <v>6</v>
      </c>
      <c r="G15" s="102">
        <v>59</v>
      </c>
      <c r="H15" s="102">
        <v>3</v>
      </c>
      <c r="I15" s="102">
        <v>296</v>
      </c>
      <c r="J15" s="102">
        <v>14</v>
      </c>
    </row>
    <row r="16" spans="1:10">
      <c r="A16" s="102">
        <v>8</v>
      </c>
      <c r="B16" s="108" t="s">
        <v>16</v>
      </c>
      <c r="C16" s="102">
        <v>119</v>
      </c>
      <c r="D16" s="102">
        <v>3</v>
      </c>
      <c r="E16" s="102">
        <v>116</v>
      </c>
      <c r="F16" s="102">
        <v>4</v>
      </c>
      <c r="G16" s="102">
        <v>60</v>
      </c>
      <c r="H16" s="102">
        <v>3</v>
      </c>
      <c r="I16" s="102">
        <v>295</v>
      </c>
      <c r="J16" s="102">
        <v>10</v>
      </c>
    </row>
    <row r="17" spans="1:10">
      <c r="A17" s="102">
        <v>9</v>
      </c>
      <c r="B17" s="108" t="s">
        <v>42</v>
      </c>
      <c r="C17" s="102">
        <v>117</v>
      </c>
      <c r="D17" s="102">
        <v>2</v>
      </c>
      <c r="E17" s="102">
        <v>117</v>
      </c>
      <c r="F17" s="102">
        <v>3</v>
      </c>
      <c r="G17" s="102">
        <v>60</v>
      </c>
      <c r="H17" s="102">
        <v>3</v>
      </c>
      <c r="I17" s="102">
        <v>294</v>
      </c>
      <c r="J17" s="102">
        <v>8</v>
      </c>
    </row>
    <row r="18" spans="1:10">
      <c r="A18" s="102">
        <v>10</v>
      </c>
      <c r="B18" s="108" t="s">
        <v>31</v>
      </c>
      <c r="C18" s="102">
        <v>113</v>
      </c>
      <c r="D18" s="102">
        <v>1</v>
      </c>
      <c r="E18" s="102">
        <v>119</v>
      </c>
      <c r="F18" s="102">
        <v>4</v>
      </c>
      <c r="G18" s="102">
        <v>59</v>
      </c>
      <c r="H18" s="102">
        <v>0</v>
      </c>
      <c r="I18" s="102">
        <v>291</v>
      </c>
      <c r="J18" s="102">
        <v>5</v>
      </c>
    </row>
    <row r="19" spans="1:10">
      <c r="A19" s="102">
        <v>11</v>
      </c>
      <c r="B19" s="101" t="s">
        <v>25</v>
      </c>
      <c r="C19" s="102">
        <v>117</v>
      </c>
      <c r="D19" s="102">
        <v>2</v>
      </c>
      <c r="E19" s="102">
        <v>117</v>
      </c>
      <c r="F19" s="102">
        <v>4</v>
      </c>
      <c r="G19" s="102">
        <v>56</v>
      </c>
      <c r="H19" s="102">
        <v>3</v>
      </c>
      <c r="I19" s="102">
        <v>290</v>
      </c>
      <c r="J19" s="102">
        <v>9</v>
      </c>
    </row>
    <row r="20" spans="1:10">
      <c r="A20" s="102">
        <v>12</v>
      </c>
      <c r="B20" s="108" t="s">
        <v>47</v>
      </c>
      <c r="C20" s="102">
        <v>116</v>
      </c>
      <c r="D20" s="102">
        <v>5</v>
      </c>
      <c r="E20" s="102">
        <v>113</v>
      </c>
      <c r="F20" s="102">
        <v>1</v>
      </c>
      <c r="G20" s="102">
        <v>56</v>
      </c>
      <c r="H20" s="102">
        <v>0</v>
      </c>
      <c r="I20" s="102">
        <v>285</v>
      </c>
      <c r="J20" s="102">
        <v>6</v>
      </c>
    </row>
    <row r="21" spans="1:10">
      <c r="A21" s="102">
        <v>13</v>
      </c>
      <c r="B21" s="109" t="s">
        <v>49</v>
      </c>
      <c r="C21" s="102">
        <v>110</v>
      </c>
      <c r="D21" s="102">
        <v>0</v>
      </c>
      <c r="E21" s="102">
        <v>116</v>
      </c>
      <c r="F21" s="102">
        <v>2</v>
      </c>
      <c r="G21" s="102">
        <v>58</v>
      </c>
      <c r="H21" s="102">
        <v>2</v>
      </c>
      <c r="I21" s="102">
        <v>284</v>
      </c>
      <c r="J21" s="102">
        <v>4</v>
      </c>
    </row>
    <row r="22" spans="1:10">
      <c r="A22" s="102">
        <v>14</v>
      </c>
      <c r="B22" s="109" t="s">
        <v>48</v>
      </c>
      <c r="C22" s="102">
        <v>116</v>
      </c>
      <c r="D22" s="102">
        <v>2</v>
      </c>
      <c r="E22" s="102">
        <v>112</v>
      </c>
      <c r="F22" s="102">
        <v>3</v>
      </c>
      <c r="G22" s="102">
        <v>53</v>
      </c>
      <c r="H22" s="102">
        <v>0</v>
      </c>
      <c r="I22" s="102">
        <v>281</v>
      </c>
      <c r="J22" s="102">
        <v>5</v>
      </c>
    </row>
    <row r="23" spans="1:10">
      <c r="A23" s="102">
        <v>15</v>
      </c>
      <c r="B23" s="108" t="s">
        <v>28</v>
      </c>
      <c r="C23" s="102">
        <v>118</v>
      </c>
      <c r="D23" s="102">
        <v>6</v>
      </c>
      <c r="E23" s="102">
        <v>104</v>
      </c>
      <c r="F23" s="102">
        <v>0</v>
      </c>
      <c r="G23" s="102">
        <v>56</v>
      </c>
      <c r="H23" s="102">
        <v>1</v>
      </c>
      <c r="I23" s="102">
        <v>278</v>
      </c>
      <c r="J23" s="102">
        <v>7</v>
      </c>
    </row>
    <row r="25" spans="1:10">
      <c r="A25" s="81"/>
      <c r="B25" s="81"/>
      <c r="C25" s="81"/>
      <c r="D25" s="81"/>
      <c r="E25" s="81"/>
      <c r="F25" s="83"/>
      <c r="G25" s="81"/>
      <c r="H25" s="81"/>
      <c r="I25" s="81"/>
      <c r="J25" s="81"/>
    </row>
    <row r="26" spans="1:10" ht="21">
      <c r="A26" s="81"/>
      <c r="B26" s="87" t="s">
        <v>73</v>
      </c>
      <c r="C26" s="81"/>
      <c r="D26" s="82"/>
      <c r="E26" s="111" t="s">
        <v>77</v>
      </c>
      <c r="F26" s="92"/>
      <c r="G26" s="92"/>
      <c r="H26" s="93"/>
      <c r="I26" s="94"/>
      <c r="J26" s="83" t="s">
        <v>66</v>
      </c>
    </row>
    <row r="27" spans="1:10">
      <c r="A27" s="81"/>
      <c r="B27" s="81"/>
      <c r="C27" s="81"/>
      <c r="D27" s="81"/>
      <c r="E27" s="82"/>
      <c r="F27" s="82"/>
      <c r="G27" s="81"/>
      <c r="H27" s="81"/>
      <c r="I27" s="81"/>
      <c r="J27" s="83"/>
    </row>
    <row r="28" spans="1:10">
      <c r="A28" s="81"/>
      <c r="B28" s="83"/>
      <c r="C28" s="88" t="s">
        <v>78</v>
      </c>
      <c r="D28" s="91"/>
      <c r="E28" s="85" t="s">
        <v>79</v>
      </c>
      <c r="F28" s="91"/>
      <c r="G28" s="88" t="s">
        <v>67</v>
      </c>
      <c r="H28" s="88"/>
      <c r="I28" s="90"/>
      <c r="J28" s="89" t="s">
        <v>66</v>
      </c>
    </row>
    <row r="29" spans="1:10">
      <c r="A29" s="86" t="s">
        <v>6</v>
      </c>
      <c r="B29" s="86" t="s">
        <v>8</v>
      </c>
      <c r="C29" s="86" t="s">
        <v>70</v>
      </c>
      <c r="D29" s="86" t="s">
        <v>12</v>
      </c>
      <c r="E29" s="86" t="s">
        <v>80</v>
      </c>
      <c r="F29" s="86" t="s">
        <v>12</v>
      </c>
      <c r="G29" s="86" t="s">
        <v>81</v>
      </c>
      <c r="H29" s="86" t="s">
        <v>12</v>
      </c>
      <c r="I29" s="86" t="s">
        <v>86</v>
      </c>
      <c r="J29" s="86" t="s">
        <v>72</v>
      </c>
    </row>
    <row r="30" spans="1:10">
      <c r="A30" s="84">
        <v>1</v>
      </c>
      <c r="B30" s="105" t="s">
        <v>52</v>
      </c>
      <c r="C30" s="102">
        <v>115</v>
      </c>
      <c r="D30" s="102">
        <v>1</v>
      </c>
      <c r="E30" s="102">
        <v>117</v>
      </c>
      <c r="F30" s="102">
        <v>3</v>
      </c>
      <c r="G30" s="102">
        <v>59</v>
      </c>
      <c r="H30" s="102">
        <v>1</v>
      </c>
      <c r="I30" s="102">
        <v>291</v>
      </c>
      <c r="J30" s="102">
        <v>5</v>
      </c>
    </row>
    <row r="31" spans="1:10">
      <c r="A31" s="84">
        <v>2</v>
      </c>
      <c r="B31" s="105" t="s">
        <v>36</v>
      </c>
      <c r="C31" s="102">
        <v>118</v>
      </c>
      <c r="D31" s="102">
        <v>1</v>
      </c>
      <c r="E31" s="102">
        <v>114</v>
      </c>
      <c r="F31" s="102">
        <v>3</v>
      </c>
      <c r="G31" s="102">
        <v>57</v>
      </c>
      <c r="H31" s="102">
        <v>2</v>
      </c>
      <c r="I31" s="102">
        <v>289</v>
      </c>
      <c r="J31" s="102">
        <v>6</v>
      </c>
    </row>
    <row r="32" spans="1:10">
      <c r="A32" s="84">
        <v>3</v>
      </c>
      <c r="B32" s="104" t="s">
        <v>53</v>
      </c>
      <c r="C32" s="102">
        <v>113</v>
      </c>
      <c r="D32" s="102">
        <v>2</v>
      </c>
      <c r="E32" s="102">
        <v>115</v>
      </c>
      <c r="F32" s="102">
        <v>4</v>
      </c>
      <c r="G32" s="102">
        <v>58</v>
      </c>
      <c r="H32" s="102">
        <v>2</v>
      </c>
      <c r="I32" s="102">
        <v>286</v>
      </c>
      <c r="J32" s="102">
        <v>8</v>
      </c>
    </row>
    <row r="33" spans="1:10">
      <c r="A33" s="84">
        <v>4</v>
      </c>
      <c r="B33" s="105" t="s">
        <v>50</v>
      </c>
      <c r="C33" s="102">
        <v>117</v>
      </c>
      <c r="D33" s="102">
        <v>2</v>
      </c>
      <c r="E33" s="102">
        <v>116</v>
      </c>
      <c r="F33" s="102">
        <v>1</v>
      </c>
      <c r="G33" s="102">
        <v>53</v>
      </c>
      <c r="H33" s="102">
        <v>0</v>
      </c>
      <c r="I33" s="102">
        <v>286</v>
      </c>
      <c r="J33" s="102">
        <v>3</v>
      </c>
    </row>
    <row r="34" spans="1:10">
      <c r="A34" s="84">
        <v>5</v>
      </c>
      <c r="B34" s="106" t="s">
        <v>44</v>
      </c>
      <c r="C34" s="102">
        <v>118</v>
      </c>
      <c r="D34" s="102">
        <v>1</v>
      </c>
      <c r="E34" s="102">
        <v>112</v>
      </c>
      <c r="F34" s="102">
        <v>4</v>
      </c>
      <c r="G34" s="102">
        <v>53</v>
      </c>
      <c r="H34" s="102">
        <v>1</v>
      </c>
      <c r="I34" s="102">
        <v>283</v>
      </c>
      <c r="J34" s="102">
        <v>6</v>
      </c>
    </row>
    <row r="35" spans="1:10">
      <c r="A35" s="84">
        <v>6</v>
      </c>
      <c r="B35" s="107" t="s">
        <v>57</v>
      </c>
      <c r="C35" s="102">
        <v>112</v>
      </c>
      <c r="D35" s="102">
        <v>1</v>
      </c>
      <c r="E35" s="102">
        <v>114</v>
      </c>
      <c r="F35" s="102">
        <v>4</v>
      </c>
      <c r="G35" s="102">
        <v>56</v>
      </c>
      <c r="H35" s="102">
        <v>1</v>
      </c>
      <c r="I35" s="102">
        <v>282</v>
      </c>
      <c r="J35" s="102">
        <v>6</v>
      </c>
    </row>
    <row r="36" spans="1:10">
      <c r="A36" s="84">
        <v>7</v>
      </c>
      <c r="B36" s="99" t="s">
        <v>61</v>
      </c>
      <c r="C36" s="102">
        <v>107</v>
      </c>
      <c r="D36" s="102">
        <v>1</v>
      </c>
      <c r="E36" s="102">
        <v>115</v>
      </c>
      <c r="F36" s="102">
        <v>3</v>
      </c>
      <c r="G36" s="102">
        <v>56</v>
      </c>
      <c r="H36" s="102">
        <v>2</v>
      </c>
      <c r="I36" s="102">
        <v>278</v>
      </c>
      <c r="J36" s="80">
        <v>6</v>
      </c>
    </row>
    <row r="37" spans="1:10">
      <c r="A37" s="84">
        <v>8</v>
      </c>
      <c r="B37" s="105" t="s">
        <v>82</v>
      </c>
      <c r="C37" s="102">
        <v>113</v>
      </c>
      <c r="D37" s="102">
        <v>2</v>
      </c>
      <c r="E37" s="102">
        <v>108</v>
      </c>
      <c r="F37" s="102">
        <v>2</v>
      </c>
      <c r="G37" s="102">
        <v>55</v>
      </c>
      <c r="H37" s="102">
        <v>0</v>
      </c>
      <c r="I37" s="102">
        <v>276</v>
      </c>
      <c r="J37" s="102">
        <v>4</v>
      </c>
    </row>
    <row r="38" spans="1:10">
      <c r="A38" s="84">
        <v>9</v>
      </c>
      <c r="B38" s="100" t="s">
        <v>54</v>
      </c>
      <c r="C38" s="102">
        <v>105</v>
      </c>
      <c r="D38" s="102">
        <v>1</v>
      </c>
      <c r="E38" s="102">
        <v>114</v>
      </c>
      <c r="F38" s="102">
        <v>1</v>
      </c>
      <c r="G38" s="102">
        <v>57</v>
      </c>
      <c r="H38" s="102">
        <v>1</v>
      </c>
      <c r="I38" s="102">
        <v>276</v>
      </c>
      <c r="J38" s="102">
        <v>3</v>
      </c>
    </row>
    <row r="39" spans="1:10">
      <c r="A39" s="84">
        <v>10</v>
      </c>
      <c r="B39" s="110" t="s">
        <v>56</v>
      </c>
      <c r="C39" s="102">
        <v>110</v>
      </c>
      <c r="D39" s="102">
        <v>1</v>
      </c>
      <c r="E39" s="102">
        <v>115</v>
      </c>
      <c r="F39" s="102">
        <v>1</v>
      </c>
      <c r="G39" s="102">
        <v>50</v>
      </c>
      <c r="H39" s="102">
        <v>0</v>
      </c>
      <c r="I39" s="102">
        <v>275</v>
      </c>
      <c r="J39" s="102">
        <v>2</v>
      </c>
    </row>
    <row r="40" spans="1:10">
      <c r="A40" s="84">
        <v>11</v>
      </c>
      <c r="B40" s="105" t="s">
        <v>83</v>
      </c>
      <c r="C40" s="102">
        <v>112</v>
      </c>
      <c r="D40" s="102">
        <v>2</v>
      </c>
      <c r="E40" s="102">
        <v>109</v>
      </c>
      <c r="F40" s="102">
        <v>2</v>
      </c>
      <c r="G40" s="102">
        <v>50</v>
      </c>
      <c r="H40" s="102">
        <v>0</v>
      </c>
      <c r="I40" s="102">
        <v>271</v>
      </c>
      <c r="J40" s="102">
        <v>4</v>
      </c>
    </row>
    <row r="41" spans="1:10">
      <c r="A41" s="84">
        <v>12</v>
      </c>
      <c r="B41" s="104" t="s">
        <v>62</v>
      </c>
      <c r="C41" s="102">
        <v>112</v>
      </c>
      <c r="D41" s="102">
        <v>1</v>
      </c>
      <c r="E41" s="102">
        <v>102</v>
      </c>
      <c r="F41" s="102">
        <v>1</v>
      </c>
      <c r="G41" s="102">
        <v>56</v>
      </c>
      <c r="H41" s="102">
        <v>1</v>
      </c>
      <c r="I41" s="102">
        <v>270</v>
      </c>
      <c r="J41" s="102">
        <v>3</v>
      </c>
    </row>
    <row r="42" spans="1:10">
      <c r="A42" s="84">
        <v>13</v>
      </c>
      <c r="B42" s="105" t="s">
        <v>60</v>
      </c>
      <c r="C42" s="102">
        <v>109</v>
      </c>
      <c r="D42" s="102">
        <v>2</v>
      </c>
      <c r="E42" s="102">
        <v>103</v>
      </c>
      <c r="F42" s="102">
        <v>0</v>
      </c>
      <c r="G42" s="102">
        <v>49</v>
      </c>
      <c r="H42" s="102">
        <v>1</v>
      </c>
      <c r="I42" s="102">
        <v>261</v>
      </c>
      <c r="J42" s="102">
        <v>3</v>
      </c>
    </row>
    <row r="43" spans="1:10">
      <c r="A43" s="84">
        <v>14</v>
      </c>
      <c r="B43" s="105" t="s">
        <v>55</v>
      </c>
      <c r="C43" s="102">
        <v>107</v>
      </c>
      <c r="D43" s="102">
        <v>0</v>
      </c>
      <c r="E43" s="102">
        <v>100</v>
      </c>
      <c r="F43" s="102">
        <v>0</v>
      </c>
      <c r="G43" s="102">
        <v>50</v>
      </c>
      <c r="H43" s="102">
        <v>0</v>
      </c>
      <c r="I43" s="102">
        <v>257</v>
      </c>
      <c r="J43" s="102">
        <v>0</v>
      </c>
    </row>
    <row r="44" spans="1:10">
      <c r="A44" s="84">
        <v>15</v>
      </c>
      <c r="B44" s="109" t="s">
        <v>84</v>
      </c>
      <c r="C44" s="102">
        <v>108</v>
      </c>
      <c r="D44" s="102">
        <v>2</v>
      </c>
      <c r="E44" s="102">
        <v>97</v>
      </c>
      <c r="F44" s="102">
        <v>0</v>
      </c>
      <c r="G44" s="102">
        <v>48</v>
      </c>
      <c r="H44" s="102">
        <v>1</v>
      </c>
      <c r="I44" s="102">
        <v>253</v>
      </c>
      <c r="J44" s="102">
        <v>3</v>
      </c>
    </row>
    <row r="45" spans="1:10">
      <c r="A45" s="84">
        <v>16</v>
      </c>
      <c r="B45" s="109" t="s">
        <v>59</v>
      </c>
      <c r="C45" s="102">
        <v>109</v>
      </c>
      <c r="D45" s="102">
        <v>1</v>
      </c>
      <c r="E45" s="102">
        <v>93</v>
      </c>
      <c r="F45" s="102">
        <v>0</v>
      </c>
      <c r="G45" s="102">
        <v>46</v>
      </c>
      <c r="H45" s="102">
        <v>0</v>
      </c>
      <c r="I45" s="102">
        <v>248</v>
      </c>
      <c r="J45" s="102">
        <v>1</v>
      </c>
    </row>
    <row r="46" spans="1:10">
      <c r="A46" s="84">
        <v>17</v>
      </c>
      <c r="B46" s="109" t="s">
        <v>85</v>
      </c>
      <c r="C46" s="102">
        <v>101</v>
      </c>
      <c r="D46" s="102">
        <v>0</v>
      </c>
      <c r="E46" s="102">
        <v>114</v>
      </c>
      <c r="F46" s="102">
        <v>2</v>
      </c>
      <c r="G46" s="102">
        <v>30</v>
      </c>
      <c r="H46" s="102">
        <v>1</v>
      </c>
      <c r="I46" s="102">
        <v>245</v>
      </c>
      <c r="J46" s="102">
        <v>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9"/>
  <sheetViews>
    <sheetView workbookViewId="0">
      <selection activeCell="L11" sqref="L11"/>
    </sheetView>
  </sheetViews>
  <sheetFormatPr defaultRowHeight="15"/>
  <cols>
    <col min="2" max="2" width="20.140625" customWidth="1"/>
  </cols>
  <sheetData>
    <row r="1" spans="1:9" ht="23.25">
      <c r="A1" s="131" t="s">
        <v>63</v>
      </c>
      <c r="B1" s="132"/>
      <c r="C1" s="133"/>
      <c r="D1" s="134"/>
      <c r="E1" s="134"/>
      <c r="F1" s="128"/>
      <c r="G1" s="128"/>
      <c r="H1" s="129"/>
      <c r="I1" s="128"/>
    </row>
    <row r="2" spans="1:9">
      <c r="A2" s="113"/>
      <c r="B2" s="113"/>
      <c r="C2" s="113"/>
      <c r="D2" s="113"/>
      <c r="E2" s="113"/>
      <c r="F2" s="113"/>
      <c r="G2" s="113"/>
      <c r="H2" s="113"/>
      <c r="I2" s="113"/>
    </row>
    <row r="3" spans="1:9">
      <c r="A3" s="113"/>
      <c r="B3" s="113"/>
      <c r="C3" s="113"/>
      <c r="D3" s="113"/>
      <c r="E3" s="113"/>
      <c r="F3" s="113"/>
      <c r="G3" s="113"/>
      <c r="H3" s="113"/>
      <c r="I3" s="113"/>
    </row>
    <row r="4" spans="1:9">
      <c r="A4" s="115"/>
      <c r="B4" s="115"/>
      <c r="C4" s="113"/>
      <c r="D4" s="113"/>
      <c r="E4" s="113"/>
      <c r="F4" s="113"/>
      <c r="G4" s="113"/>
      <c r="H4" s="113"/>
      <c r="I4" s="113"/>
    </row>
    <row r="5" spans="1:9" ht="21">
      <c r="A5" s="127" t="s">
        <v>64</v>
      </c>
      <c r="B5" s="136"/>
      <c r="C5" s="136"/>
      <c r="D5" s="150" t="s">
        <v>87</v>
      </c>
      <c r="E5" s="135"/>
      <c r="F5" s="130"/>
      <c r="G5" s="130"/>
      <c r="H5" s="122"/>
      <c r="I5" s="137"/>
    </row>
    <row r="6" spans="1:9">
      <c r="A6" s="113"/>
      <c r="B6" s="113"/>
      <c r="C6" s="113"/>
      <c r="D6" s="114"/>
      <c r="E6" s="113"/>
      <c r="F6" s="113"/>
      <c r="G6" s="113"/>
      <c r="H6" s="113"/>
      <c r="I6" s="113"/>
    </row>
    <row r="7" spans="1:9">
      <c r="A7" s="113"/>
      <c r="B7" s="115"/>
      <c r="C7" s="118" t="s">
        <v>88</v>
      </c>
      <c r="D7" s="118" t="s">
        <v>89</v>
      </c>
      <c r="E7" s="124"/>
      <c r="F7" s="113"/>
      <c r="G7" s="113"/>
      <c r="H7" s="125"/>
      <c r="I7" s="115"/>
    </row>
    <row r="8" spans="1:9">
      <c r="A8" s="118" t="s">
        <v>6</v>
      </c>
      <c r="B8" s="118" t="s">
        <v>8</v>
      </c>
      <c r="C8" s="118" t="s">
        <v>90</v>
      </c>
      <c r="D8" s="118" t="s">
        <v>90</v>
      </c>
      <c r="E8" s="118" t="s">
        <v>15</v>
      </c>
      <c r="F8" s="118" t="s">
        <v>91</v>
      </c>
      <c r="G8" s="118" t="s">
        <v>93</v>
      </c>
      <c r="H8" s="121"/>
      <c r="I8" s="119"/>
    </row>
    <row r="9" spans="1:9">
      <c r="A9" s="116">
        <v>1</v>
      </c>
      <c r="B9" s="144" t="s">
        <v>21</v>
      </c>
      <c r="C9" s="116">
        <v>56</v>
      </c>
      <c r="D9" s="116">
        <v>57</v>
      </c>
      <c r="E9" s="116">
        <v>113</v>
      </c>
      <c r="F9" s="116">
        <v>17</v>
      </c>
      <c r="G9" s="116">
        <v>7</v>
      </c>
      <c r="H9" s="120"/>
      <c r="I9" s="120"/>
    </row>
    <row r="10" spans="1:9">
      <c r="A10" s="116">
        <v>2</v>
      </c>
      <c r="B10" s="152" t="s">
        <v>94</v>
      </c>
      <c r="C10" s="116">
        <v>56</v>
      </c>
      <c r="D10" s="116">
        <v>55</v>
      </c>
      <c r="E10" s="116">
        <v>111</v>
      </c>
      <c r="F10" s="116">
        <v>15</v>
      </c>
      <c r="G10" s="116">
        <v>9</v>
      </c>
      <c r="H10" s="120"/>
      <c r="I10" s="120"/>
    </row>
    <row r="11" spans="1:9">
      <c r="A11" s="116">
        <v>3</v>
      </c>
      <c r="B11" s="144" t="s">
        <v>25</v>
      </c>
      <c r="C11" s="116">
        <v>52</v>
      </c>
      <c r="D11" s="116">
        <v>54</v>
      </c>
      <c r="E11" s="116">
        <v>106</v>
      </c>
      <c r="F11" s="116">
        <v>13</v>
      </c>
      <c r="G11" s="116">
        <v>8</v>
      </c>
      <c r="H11" s="120"/>
      <c r="I11" s="120"/>
    </row>
    <row r="12" spans="1:9">
      <c r="A12" s="116">
        <v>4</v>
      </c>
      <c r="B12" s="147" t="s">
        <v>19</v>
      </c>
      <c r="C12" s="116">
        <v>54</v>
      </c>
      <c r="D12" s="116">
        <v>52</v>
      </c>
      <c r="E12" s="116">
        <v>106</v>
      </c>
      <c r="F12" s="116">
        <v>10</v>
      </c>
      <c r="G12" s="116">
        <v>14</v>
      </c>
      <c r="H12" s="120"/>
      <c r="I12" s="120"/>
    </row>
    <row r="13" spans="1:9">
      <c r="A13" s="116">
        <v>5</v>
      </c>
      <c r="B13" s="147" t="s">
        <v>16</v>
      </c>
      <c r="C13" s="116">
        <v>49</v>
      </c>
      <c r="D13" s="116">
        <v>55</v>
      </c>
      <c r="E13" s="116">
        <v>104</v>
      </c>
      <c r="F13" s="116">
        <v>14</v>
      </c>
      <c r="G13" s="116">
        <v>4</v>
      </c>
      <c r="H13" s="120"/>
      <c r="I13" s="120"/>
    </row>
    <row r="14" spans="1:9">
      <c r="A14" s="116">
        <v>6</v>
      </c>
      <c r="B14" s="139" t="s">
        <v>49</v>
      </c>
      <c r="C14" s="116">
        <v>50</v>
      </c>
      <c r="D14" s="116">
        <v>53</v>
      </c>
      <c r="E14" s="116">
        <v>103</v>
      </c>
      <c r="F14" s="116">
        <v>10</v>
      </c>
      <c r="G14" s="116">
        <v>11</v>
      </c>
      <c r="H14" s="120"/>
      <c r="I14" s="120"/>
    </row>
    <row r="15" spans="1:9">
      <c r="A15" s="116">
        <v>7</v>
      </c>
      <c r="B15" s="148" t="s">
        <v>34</v>
      </c>
      <c r="C15" s="116">
        <v>50</v>
      </c>
      <c r="D15" s="116">
        <v>52</v>
      </c>
      <c r="E15" s="116">
        <v>102</v>
      </c>
      <c r="F15" s="116">
        <v>10</v>
      </c>
      <c r="G15" s="116">
        <v>10</v>
      </c>
      <c r="H15" s="120"/>
      <c r="I15" s="120"/>
    </row>
    <row r="16" spans="1:9">
      <c r="A16" s="116">
        <v>8</v>
      </c>
      <c r="B16" s="147" t="s">
        <v>46</v>
      </c>
      <c r="C16" s="116">
        <v>51</v>
      </c>
      <c r="D16" s="116">
        <v>50</v>
      </c>
      <c r="E16" s="116">
        <v>101</v>
      </c>
      <c r="F16" s="116">
        <v>9</v>
      </c>
      <c r="G16" s="116">
        <v>11</v>
      </c>
      <c r="H16" s="120"/>
      <c r="I16" s="120"/>
    </row>
    <row r="17" spans="1:9">
      <c r="A17" s="116">
        <v>9</v>
      </c>
      <c r="B17" s="142" t="s">
        <v>39</v>
      </c>
      <c r="C17" s="116">
        <v>49</v>
      </c>
      <c r="D17" s="116">
        <v>50</v>
      </c>
      <c r="E17" s="116">
        <v>99</v>
      </c>
      <c r="F17" s="116">
        <v>8</v>
      </c>
      <c r="G17" s="116">
        <v>11</v>
      </c>
      <c r="H17" s="120"/>
      <c r="I17" s="120"/>
    </row>
    <row r="18" spans="1:9">
      <c r="A18" s="116">
        <v>10</v>
      </c>
      <c r="B18" s="147" t="s">
        <v>42</v>
      </c>
      <c r="C18" s="116">
        <v>44</v>
      </c>
      <c r="D18" s="116">
        <v>53</v>
      </c>
      <c r="E18" s="116">
        <v>97</v>
      </c>
      <c r="F18" s="116">
        <v>6</v>
      </c>
      <c r="G18" s="116">
        <v>13</v>
      </c>
      <c r="H18" s="120"/>
      <c r="I18" s="120"/>
    </row>
    <row r="19" spans="1:9">
      <c r="A19" s="116">
        <v>11</v>
      </c>
      <c r="B19" s="147" t="s">
        <v>43</v>
      </c>
      <c r="C19" s="116">
        <v>41</v>
      </c>
      <c r="D19" s="116">
        <v>52</v>
      </c>
      <c r="E19" s="116">
        <v>93</v>
      </c>
      <c r="F19" s="116">
        <v>9</v>
      </c>
      <c r="G19" s="116">
        <v>5</v>
      </c>
      <c r="H19" s="120"/>
      <c r="I19" s="120"/>
    </row>
    <row r="20" spans="1:9">
      <c r="A20" s="116">
        <v>12</v>
      </c>
      <c r="B20" s="147" t="s">
        <v>31</v>
      </c>
      <c r="C20" s="116">
        <v>40</v>
      </c>
      <c r="D20" s="116">
        <v>52</v>
      </c>
      <c r="E20" s="116">
        <v>92</v>
      </c>
      <c r="F20" s="116">
        <v>8</v>
      </c>
      <c r="G20" s="116">
        <v>6</v>
      </c>
      <c r="H20" s="120"/>
      <c r="I20" s="120"/>
    </row>
    <row r="21" spans="1:9">
      <c r="A21" s="116">
        <v>13</v>
      </c>
      <c r="B21" s="147" t="s">
        <v>28</v>
      </c>
      <c r="C21" s="116">
        <v>42</v>
      </c>
      <c r="D21" s="116">
        <v>44</v>
      </c>
      <c r="E21" s="116">
        <v>86</v>
      </c>
      <c r="F21" s="116">
        <v>3</v>
      </c>
      <c r="G21" s="116">
        <v>8</v>
      </c>
      <c r="H21" s="120"/>
      <c r="I21" s="120"/>
    </row>
    <row r="22" spans="1:9">
      <c r="A22" s="116">
        <v>14</v>
      </c>
      <c r="B22" s="148" t="s">
        <v>48</v>
      </c>
      <c r="C22" s="116">
        <v>41</v>
      </c>
      <c r="D22" s="116">
        <v>44</v>
      </c>
      <c r="E22" s="116">
        <v>85</v>
      </c>
      <c r="F22" s="116">
        <v>5</v>
      </c>
      <c r="G22" s="116">
        <v>8</v>
      </c>
      <c r="H22" s="120"/>
      <c r="I22" s="120"/>
    </row>
    <row r="23" spans="1:9">
      <c r="A23" s="116">
        <v>15</v>
      </c>
      <c r="B23" s="147" t="s">
        <v>47</v>
      </c>
      <c r="C23" s="116">
        <v>35</v>
      </c>
      <c r="D23" s="116">
        <v>39</v>
      </c>
      <c r="E23" s="116">
        <v>74</v>
      </c>
      <c r="F23" s="116">
        <v>2</v>
      </c>
      <c r="G23" s="116">
        <v>5</v>
      </c>
      <c r="H23" s="120"/>
      <c r="I23" s="120"/>
    </row>
    <row r="24" spans="1:9">
      <c r="A24" s="120"/>
      <c r="B24" s="151"/>
      <c r="C24" s="120"/>
      <c r="D24" s="120"/>
      <c r="E24" s="120"/>
      <c r="F24" s="120"/>
      <c r="G24" s="120"/>
      <c r="H24" s="120"/>
      <c r="I24" s="120"/>
    </row>
    <row r="25" spans="1:9">
      <c r="A25" s="120"/>
      <c r="B25" s="151"/>
      <c r="C25" s="120"/>
      <c r="D25" s="120"/>
      <c r="E25" s="120"/>
      <c r="F25" s="120"/>
      <c r="G25" s="120"/>
      <c r="H25" s="120"/>
      <c r="I25" s="120"/>
    </row>
    <row r="26" spans="1:9">
      <c r="A26" s="113"/>
      <c r="B26" s="113"/>
      <c r="C26" s="113"/>
      <c r="D26" s="113"/>
      <c r="E26" s="113"/>
      <c r="F26" s="126"/>
      <c r="G26" s="126"/>
      <c r="H26" s="113"/>
      <c r="I26" s="113"/>
    </row>
    <row r="27" spans="1:9">
      <c r="A27" s="113"/>
      <c r="B27" s="113"/>
      <c r="C27" s="113"/>
      <c r="D27" s="113"/>
      <c r="E27" s="113"/>
      <c r="F27" s="126"/>
      <c r="G27" s="126"/>
      <c r="H27" s="113"/>
      <c r="I27" s="113"/>
    </row>
    <row r="28" spans="1:9" ht="21">
      <c r="A28" s="127" t="s">
        <v>96</v>
      </c>
      <c r="B28" s="138"/>
      <c r="C28" s="138"/>
      <c r="D28" s="150" t="s">
        <v>87</v>
      </c>
      <c r="E28" s="135"/>
      <c r="F28" s="113"/>
      <c r="G28" s="113"/>
      <c r="H28" s="113"/>
      <c r="I28" s="113"/>
    </row>
    <row r="29" spans="1:9">
      <c r="A29" s="113"/>
      <c r="B29" s="113"/>
      <c r="C29" s="113"/>
      <c r="D29" s="114"/>
      <c r="E29" s="113"/>
      <c r="F29" s="123" t="s">
        <v>92</v>
      </c>
      <c r="G29" s="125"/>
      <c r="H29" s="125"/>
      <c r="I29" s="115"/>
    </row>
    <row r="30" spans="1:9">
      <c r="A30" s="113"/>
      <c r="B30" s="115"/>
      <c r="C30" s="118" t="s">
        <v>88</v>
      </c>
      <c r="D30" s="118" t="s">
        <v>89</v>
      </c>
      <c r="E30" s="124"/>
      <c r="F30" s="121"/>
      <c r="G30" s="121"/>
      <c r="H30" s="121"/>
      <c r="I30" s="119"/>
    </row>
    <row r="31" spans="1:9">
      <c r="A31" s="118" t="s">
        <v>6</v>
      </c>
      <c r="B31" s="118" t="s">
        <v>8</v>
      </c>
      <c r="C31" s="118" t="s">
        <v>90</v>
      </c>
      <c r="D31" s="118" t="s">
        <v>90</v>
      </c>
      <c r="E31" s="118" t="s">
        <v>86</v>
      </c>
      <c r="F31" s="118" t="s">
        <v>91</v>
      </c>
      <c r="G31" s="118" t="s">
        <v>93</v>
      </c>
      <c r="H31" s="120"/>
      <c r="I31" s="120"/>
    </row>
    <row r="32" spans="1:9">
      <c r="A32" s="116">
        <v>1</v>
      </c>
      <c r="B32" s="144" t="s">
        <v>52</v>
      </c>
      <c r="C32" s="116">
        <v>48</v>
      </c>
      <c r="D32" s="116">
        <v>47</v>
      </c>
      <c r="E32" s="116">
        <v>95</v>
      </c>
      <c r="F32" s="116">
        <v>6</v>
      </c>
      <c r="G32" s="116">
        <v>11</v>
      </c>
      <c r="H32" s="120"/>
      <c r="I32" s="120"/>
    </row>
    <row r="33" spans="1:9">
      <c r="A33" s="116">
        <v>2</v>
      </c>
      <c r="B33" s="144" t="s">
        <v>50</v>
      </c>
      <c r="C33" s="116">
        <v>43</v>
      </c>
      <c r="D33" s="116">
        <v>51</v>
      </c>
      <c r="E33" s="116">
        <v>94</v>
      </c>
      <c r="F33" s="116">
        <v>9</v>
      </c>
      <c r="G33" s="116">
        <v>5</v>
      </c>
      <c r="H33" s="120"/>
      <c r="I33" s="120"/>
    </row>
    <row r="34" spans="1:9">
      <c r="A34" s="116">
        <v>3</v>
      </c>
      <c r="B34" s="144" t="s">
        <v>44</v>
      </c>
      <c r="C34" s="116">
        <v>44</v>
      </c>
      <c r="D34" s="116">
        <v>48</v>
      </c>
      <c r="E34" s="116">
        <v>92</v>
      </c>
      <c r="F34" s="116">
        <v>7</v>
      </c>
      <c r="G34" s="116">
        <v>7</v>
      </c>
      <c r="H34" s="120"/>
      <c r="I34" s="120"/>
    </row>
    <row r="35" spans="1:9">
      <c r="A35" s="116">
        <v>4</v>
      </c>
      <c r="B35" s="143" t="s">
        <v>54</v>
      </c>
      <c r="C35" s="116">
        <v>41</v>
      </c>
      <c r="D35" s="116">
        <v>49</v>
      </c>
      <c r="E35" s="116">
        <v>90</v>
      </c>
      <c r="F35" s="116">
        <v>7</v>
      </c>
      <c r="G35" s="116">
        <v>8</v>
      </c>
      <c r="H35" s="120"/>
      <c r="I35" s="120"/>
    </row>
    <row r="36" spans="1:9">
      <c r="A36" s="116">
        <v>5</v>
      </c>
      <c r="B36" s="144" t="s">
        <v>36</v>
      </c>
      <c r="C36" s="116">
        <v>46</v>
      </c>
      <c r="D36" s="116">
        <v>44</v>
      </c>
      <c r="E36" s="116">
        <v>90</v>
      </c>
      <c r="F36" s="116">
        <v>6</v>
      </c>
      <c r="G36" s="116">
        <v>9</v>
      </c>
      <c r="H36" s="120"/>
      <c r="I36" s="120"/>
    </row>
    <row r="37" spans="1:9">
      <c r="A37" s="116">
        <v>6</v>
      </c>
      <c r="B37" s="148" t="s">
        <v>82</v>
      </c>
      <c r="C37" s="116">
        <v>49</v>
      </c>
      <c r="D37" s="116">
        <v>39</v>
      </c>
      <c r="E37" s="116">
        <v>88</v>
      </c>
      <c r="F37" s="116">
        <v>5</v>
      </c>
      <c r="G37" s="116">
        <v>8</v>
      </c>
      <c r="H37" s="120"/>
      <c r="I37" s="120"/>
    </row>
    <row r="38" spans="1:9">
      <c r="A38" s="116">
        <v>7</v>
      </c>
      <c r="B38" s="144" t="s">
        <v>85</v>
      </c>
      <c r="C38" s="116">
        <v>37</v>
      </c>
      <c r="D38" s="116">
        <v>46</v>
      </c>
      <c r="E38" s="116">
        <v>83</v>
      </c>
      <c r="F38" s="116">
        <v>6</v>
      </c>
      <c r="G38" s="116">
        <v>5</v>
      </c>
      <c r="H38" s="120"/>
      <c r="I38" s="120"/>
    </row>
    <row r="39" spans="1:9">
      <c r="A39" s="116">
        <v>8</v>
      </c>
      <c r="B39" s="149" t="s">
        <v>57</v>
      </c>
      <c r="C39" s="116">
        <v>39</v>
      </c>
      <c r="D39" s="116">
        <v>43</v>
      </c>
      <c r="E39" s="116">
        <v>82</v>
      </c>
      <c r="F39" s="116">
        <v>3</v>
      </c>
      <c r="G39" s="116">
        <v>7</v>
      </c>
      <c r="H39" s="120"/>
      <c r="I39" s="120"/>
    </row>
    <row r="40" spans="1:9">
      <c r="A40" s="116">
        <v>9</v>
      </c>
      <c r="B40" s="149" t="s">
        <v>61</v>
      </c>
      <c r="C40" s="116">
        <v>37</v>
      </c>
      <c r="D40" s="116">
        <v>44</v>
      </c>
      <c r="E40" s="116">
        <v>81</v>
      </c>
      <c r="F40" s="116">
        <v>4</v>
      </c>
      <c r="G40" s="116">
        <v>7</v>
      </c>
      <c r="H40" s="120"/>
      <c r="I40" s="120"/>
    </row>
    <row r="41" spans="1:9">
      <c r="A41" s="116">
        <v>10</v>
      </c>
      <c r="B41" s="140" t="s">
        <v>56</v>
      </c>
      <c r="C41" s="116">
        <v>42</v>
      </c>
      <c r="D41" s="116">
        <v>38</v>
      </c>
      <c r="E41" s="116">
        <v>80</v>
      </c>
      <c r="F41" s="116">
        <v>4</v>
      </c>
      <c r="G41" s="116">
        <v>5</v>
      </c>
      <c r="H41" s="120"/>
      <c r="I41" s="120"/>
    </row>
    <row r="42" spans="1:9">
      <c r="A42" s="116">
        <v>11</v>
      </c>
      <c r="B42" s="145" t="s">
        <v>53</v>
      </c>
      <c r="C42" s="116">
        <v>39</v>
      </c>
      <c r="D42" s="116">
        <v>41</v>
      </c>
      <c r="E42" s="116">
        <v>80</v>
      </c>
      <c r="F42" s="116">
        <v>3</v>
      </c>
      <c r="G42" s="116">
        <v>5</v>
      </c>
      <c r="H42" s="120"/>
      <c r="I42" s="120"/>
    </row>
    <row r="43" spans="1:9">
      <c r="A43" s="116">
        <v>12</v>
      </c>
      <c r="B43" s="143" t="s">
        <v>59</v>
      </c>
      <c r="C43" s="116">
        <v>41</v>
      </c>
      <c r="D43" s="116">
        <v>37</v>
      </c>
      <c r="E43" s="116">
        <v>78</v>
      </c>
      <c r="F43" s="116">
        <v>3</v>
      </c>
      <c r="G43" s="116">
        <v>6</v>
      </c>
      <c r="H43" s="120"/>
      <c r="I43" s="120"/>
    </row>
    <row r="44" spans="1:9">
      <c r="A44" s="116">
        <v>13</v>
      </c>
      <c r="B44" s="144" t="s">
        <v>62</v>
      </c>
      <c r="C44" s="116">
        <v>44</v>
      </c>
      <c r="D44" s="116">
        <v>33</v>
      </c>
      <c r="E44" s="116">
        <v>77</v>
      </c>
      <c r="F44" s="116">
        <v>5</v>
      </c>
      <c r="G44" s="116">
        <v>5</v>
      </c>
      <c r="H44" s="120"/>
      <c r="I44" s="120"/>
    </row>
    <row r="45" spans="1:9">
      <c r="A45" s="116">
        <v>14</v>
      </c>
      <c r="B45" s="144" t="s">
        <v>55</v>
      </c>
      <c r="C45" s="116">
        <v>40</v>
      </c>
      <c r="D45" s="116">
        <v>34</v>
      </c>
      <c r="E45" s="116">
        <v>74</v>
      </c>
      <c r="F45" s="116">
        <v>5</v>
      </c>
      <c r="G45" s="116">
        <v>3</v>
      </c>
      <c r="H45" s="120"/>
      <c r="I45" s="120"/>
    </row>
    <row r="46" spans="1:9">
      <c r="A46" s="116">
        <v>15</v>
      </c>
      <c r="B46" s="141" t="s">
        <v>60</v>
      </c>
      <c r="C46" s="116">
        <v>39</v>
      </c>
      <c r="D46" s="116">
        <v>35</v>
      </c>
      <c r="E46" s="116">
        <v>74</v>
      </c>
      <c r="F46" s="116">
        <v>2</v>
      </c>
      <c r="G46" s="116">
        <v>5</v>
      </c>
      <c r="H46" s="120"/>
      <c r="I46" s="120"/>
    </row>
    <row r="47" spans="1:9">
      <c r="A47" s="116">
        <v>16</v>
      </c>
      <c r="B47" s="148" t="s">
        <v>95</v>
      </c>
      <c r="C47" s="116">
        <v>33</v>
      </c>
      <c r="D47" s="116">
        <v>32</v>
      </c>
      <c r="E47" s="116">
        <v>65</v>
      </c>
      <c r="F47" s="116">
        <v>4</v>
      </c>
      <c r="G47" s="116">
        <v>1</v>
      </c>
      <c r="H47" s="120"/>
      <c r="I47" s="120"/>
    </row>
    <row r="48" spans="1:9">
      <c r="A48" s="116">
        <v>17</v>
      </c>
      <c r="B48" s="146" t="s">
        <v>84</v>
      </c>
      <c r="C48" s="116">
        <v>25</v>
      </c>
      <c r="D48" s="116">
        <v>27</v>
      </c>
      <c r="E48" s="116">
        <v>52</v>
      </c>
      <c r="F48" s="116">
        <v>2</v>
      </c>
      <c r="G48" s="116">
        <v>2</v>
      </c>
      <c r="H48" s="120"/>
      <c r="I48" s="120"/>
    </row>
    <row r="49" spans="1:9">
      <c r="A49" s="120"/>
      <c r="B49" s="113"/>
      <c r="C49" s="117"/>
      <c r="D49" s="120"/>
      <c r="E49" s="120"/>
      <c r="F49" s="117"/>
      <c r="G49" s="120"/>
      <c r="H49" s="120"/>
      <c r="I49" s="12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5"/>
  <sheetViews>
    <sheetView topLeftCell="A8" zoomScaleNormal="100" workbookViewId="0">
      <selection activeCell="B38" sqref="B38"/>
    </sheetView>
  </sheetViews>
  <sheetFormatPr defaultRowHeight="15"/>
  <cols>
    <col min="2" max="2" width="20.28515625" customWidth="1"/>
  </cols>
  <sheetData>
    <row r="1" spans="1:7">
      <c r="A1" s="153"/>
      <c r="B1" s="153"/>
      <c r="C1" s="153"/>
      <c r="D1" s="153"/>
      <c r="E1" s="153"/>
      <c r="F1" s="153"/>
      <c r="G1" s="153"/>
    </row>
    <row r="2" spans="1:7" ht="24">
      <c r="A2" s="153"/>
      <c r="B2" s="157" t="s">
        <v>64</v>
      </c>
      <c r="C2" s="172" t="s">
        <v>97</v>
      </c>
      <c r="D2" s="162"/>
      <c r="E2" s="160"/>
      <c r="F2" s="161" t="s">
        <v>98</v>
      </c>
      <c r="G2" s="153"/>
    </row>
    <row r="3" spans="1:7">
      <c r="A3" s="153"/>
      <c r="B3" s="153"/>
      <c r="C3" s="154"/>
      <c r="D3" s="153"/>
      <c r="E3" s="153"/>
      <c r="F3" s="153"/>
      <c r="G3" s="153"/>
    </row>
    <row r="4" spans="1:7">
      <c r="A4" s="153"/>
      <c r="B4" s="153"/>
      <c r="C4" s="158"/>
      <c r="D4" s="158"/>
      <c r="E4" s="159"/>
      <c r="F4" s="153"/>
      <c r="G4" s="153"/>
    </row>
    <row r="5" spans="1:7">
      <c r="A5" s="156" t="s">
        <v>6</v>
      </c>
      <c r="B5" s="156" t="s">
        <v>99</v>
      </c>
      <c r="C5" s="156" t="s">
        <v>100</v>
      </c>
      <c r="D5" s="156" t="s">
        <v>101</v>
      </c>
      <c r="E5" s="156" t="s">
        <v>102</v>
      </c>
      <c r="F5" s="156" t="s">
        <v>86</v>
      </c>
      <c r="G5" s="156" t="s">
        <v>103</v>
      </c>
    </row>
    <row r="6" spans="1:7">
      <c r="A6" s="155">
        <v>1</v>
      </c>
      <c r="B6" s="173" t="s">
        <v>16</v>
      </c>
      <c r="C6" s="155">
        <v>100</v>
      </c>
      <c r="D6" s="155">
        <v>99</v>
      </c>
      <c r="E6" s="155">
        <v>99</v>
      </c>
      <c r="F6" s="156">
        <v>298</v>
      </c>
      <c r="G6" s="155">
        <v>14</v>
      </c>
    </row>
    <row r="7" spans="1:7">
      <c r="A7" s="155">
        <v>2</v>
      </c>
      <c r="B7" s="174" t="s">
        <v>23</v>
      </c>
      <c r="C7" s="155">
        <v>100</v>
      </c>
      <c r="D7" s="155">
        <v>98</v>
      </c>
      <c r="E7" s="155">
        <v>97</v>
      </c>
      <c r="F7" s="156">
        <v>295</v>
      </c>
      <c r="G7" s="155">
        <v>10</v>
      </c>
    </row>
    <row r="8" spans="1:7">
      <c r="A8" s="155">
        <v>3</v>
      </c>
      <c r="B8" s="173" t="s">
        <v>21</v>
      </c>
      <c r="C8" s="155">
        <v>99</v>
      </c>
      <c r="D8" s="155">
        <v>98</v>
      </c>
      <c r="E8" s="155">
        <v>97</v>
      </c>
      <c r="F8" s="156">
        <v>294</v>
      </c>
      <c r="G8" s="155">
        <v>15</v>
      </c>
    </row>
    <row r="9" spans="1:7">
      <c r="A9" s="155">
        <v>4</v>
      </c>
      <c r="B9" s="167" t="s">
        <v>104</v>
      </c>
      <c r="C9" s="155">
        <v>99</v>
      </c>
      <c r="D9" s="155">
        <v>98</v>
      </c>
      <c r="E9" s="155">
        <v>96</v>
      </c>
      <c r="F9" s="156">
        <v>293</v>
      </c>
      <c r="G9" s="155">
        <v>13</v>
      </c>
    </row>
    <row r="10" spans="1:7">
      <c r="A10" s="155">
        <v>5</v>
      </c>
      <c r="B10" s="174" t="s">
        <v>19</v>
      </c>
      <c r="C10" s="155">
        <v>98</v>
      </c>
      <c r="D10" s="155">
        <v>96</v>
      </c>
      <c r="E10" s="155">
        <v>96</v>
      </c>
      <c r="F10" s="156">
        <v>290</v>
      </c>
      <c r="G10" s="155">
        <v>12</v>
      </c>
    </row>
    <row r="11" spans="1:7">
      <c r="A11" s="155">
        <v>6</v>
      </c>
      <c r="B11" s="169" t="s">
        <v>46</v>
      </c>
      <c r="C11" s="155">
        <v>99</v>
      </c>
      <c r="D11" s="155">
        <v>98</v>
      </c>
      <c r="E11" s="155">
        <v>92</v>
      </c>
      <c r="F11" s="156">
        <v>289</v>
      </c>
      <c r="G11" s="155">
        <v>6</v>
      </c>
    </row>
    <row r="12" spans="1:7">
      <c r="A12" s="155">
        <v>7</v>
      </c>
      <c r="B12" s="169" t="s">
        <v>31</v>
      </c>
      <c r="C12" s="155">
        <v>100</v>
      </c>
      <c r="D12" s="155">
        <v>100</v>
      </c>
      <c r="E12" s="155">
        <v>88</v>
      </c>
      <c r="F12" s="156">
        <v>288</v>
      </c>
      <c r="G12" s="155">
        <v>12</v>
      </c>
    </row>
    <row r="13" spans="1:7">
      <c r="A13" s="155">
        <v>8</v>
      </c>
      <c r="B13" s="169" t="s">
        <v>25</v>
      </c>
      <c r="C13" s="155">
        <v>96</v>
      </c>
      <c r="D13" s="155">
        <v>92</v>
      </c>
      <c r="E13" s="155">
        <v>89</v>
      </c>
      <c r="F13" s="156">
        <v>277</v>
      </c>
      <c r="G13" s="155">
        <v>5</v>
      </c>
    </row>
    <row r="14" spans="1:7">
      <c r="A14" s="155">
        <v>9</v>
      </c>
      <c r="B14" s="169" t="s">
        <v>39</v>
      </c>
      <c r="C14" s="155">
        <v>91</v>
      </c>
      <c r="D14" s="155">
        <v>93</v>
      </c>
      <c r="E14" s="155">
        <v>93</v>
      </c>
      <c r="F14" s="156">
        <v>277</v>
      </c>
      <c r="G14" s="155">
        <v>4</v>
      </c>
    </row>
    <row r="15" spans="1:7">
      <c r="A15" s="155">
        <v>10</v>
      </c>
      <c r="B15" s="169" t="s">
        <v>42</v>
      </c>
      <c r="C15" s="155">
        <v>91</v>
      </c>
      <c r="D15" s="155">
        <v>95</v>
      </c>
      <c r="E15" s="155">
        <v>89</v>
      </c>
      <c r="F15" s="156">
        <v>275</v>
      </c>
      <c r="G15" s="155">
        <v>6</v>
      </c>
    </row>
    <row r="16" spans="1:7">
      <c r="A16" s="155">
        <v>12</v>
      </c>
      <c r="B16" s="169" t="s">
        <v>28</v>
      </c>
      <c r="C16" s="155">
        <v>93</v>
      </c>
      <c r="D16" s="155">
        <v>82</v>
      </c>
      <c r="E16" s="155">
        <v>92</v>
      </c>
      <c r="F16" s="156">
        <v>267</v>
      </c>
      <c r="G16" s="155">
        <v>4</v>
      </c>
    </row>
    <row r="17" spans="1:7">
      <c r="A17" s="155">
        <v>13</v>
      </c>
      <c r="B17" s="169" t="s">
        <v>49</v>
      </c>
      <c r="C17" s="155">
        <v>92</v>
      </c>
      <c r="D17" s="155">
        <v>90</v>
      </c>
      <c r="E17" s="155">
        <v>85</v>
      </c>
      <c r="F17" s="156">
        <v>267</v>
      </c>
      <c r="G17" s="155">
        <v>2</v>
      </c>
    </row>
    <row r="18" spans="1:7">
      <c r="A18" s="155">
        <v>15</v>
      </c>
      <c r="B18" s="169" t="s">
        <v>48</v>
      </c>
      <c r="C18" s="155">
        <v>94</v>
      </c>
      <c r="D18" s="155">
        <v>94</v>
      </c>
      <c r="E18" s="155">
        <v>73</v>
      </c>
      <c r="F18" s="156">
        <v>261</v>
      </c>
      <c r="G18" s="155">
        <v>6</v>
      </c>
    </row>
    <row r="19" spans="1:7">
      <c r="A19" s="155">
        <v>20</v>
      </c>
      <c r="B19" s="163" t="s">
        <v>43</v>
      </c>
      <c r="C19" s="155">
        <v>98</v>
      </c>
      <c r="D19" s="155">
        <v>82</v>
      </c>
      <c r="E19" s="155">
        <v>0</v>
      </c>
      <c r="F19" s="156">
        <v>180</v>
      </c>
      <c r="G19" s="155">
        <v>6</v>
      </c>
    </row>
    <row r="21" spans="1:7">
      <c r="A21" s="153"/>
      <c r="B21" s="153"/>
      <c r="C21" s="153"/>
      <c r="D21" s="153"/>
      <c r="E21" s="153"/>
      <c r="F21" s="153"/>
      <c r="G21" s="153"/>
    </row>
    <row r="22" spans="1:7">
      <c r="A22" s="153"/>
      <c r="B22" s="153"/>
      <c r="C22" s="153"/>
      <c r="D22" s="153"/>
      <c r="E22" s="153"/>
      <c r="F22" s="153"/>
      <c r="G22" s="153"/>
    </row>
    <row r="23" spans="1:7">
      <c r="A23" s="153"/>
      <c r="B23" s="153"/>
      <c r="C23" s="153"/>
      <c r="D23" s="153"/>
      <c r="E23" s="153"/>
      <c r="F23" s="153"/>
      <c r="G23" s="153"/>
    </row>
    <row r="24" spans="1:7" ht="24">
      <c r="A24" s="153"/>
      <c r="B24" s="157" t="s">
        <v>73</v>
      </c>
      <c r="C24" s="172" t="s">
        <v>97</v>
      </c>
      <c r="D24" s="162"/>
      <c r="E24" s="160"/>
      <c r="F24" s="161" t="s">
        <v>98</v>
      </c>
      <c r="G24" s="153"/>
    </row>
    <row r="25" spans="1:7">
      <c r="A25" s="153"/>
      <c r="B25" s="153"/>
      <c r="C25" s="154"/>
      <c r="D25" s="153"/>
      <c r="E25" s="153"/>
      <c r="F25" s="153"/>
      <c r="G25" s="153"/>
    </row>
    <row r="26" spans="1:7">
      <c r="A26" s="153"/>
      <c r="B26" s="153"/>
      <c r="C26" s="158"/>
      <c r="D26" s="158"/>
      <c r="E26" s="159"/>
      <c r="F26" s="153"/>
      <c r="G26" s="153"/>
    </row>
    <row r="27" spans="1:7">
      <c r="A27" s="156" t="s">
        <v>6</v>
      </c>
      <c r="B27" s="156" t="s">
        <v>8</v>
      </c>
      <c r="C27" s="156" t="s">
        <v>100</v>
      </c>
      <c r="D27" s="156" t="s">
        <v>101</v>
      </c>
      <c r="E27" s="156" t="s">
        <v>102</v>
      </c>
      <c r="F27" s="156" t="s">
        <v>86</v>
      </c>
      <c r="G27" s="156" t="s">
        <v>103</v>
      </c>
    </row>
    <row r="28" spans="1:7">
      <c r="A28" s="155">
        <v>1</v>
      </c>
      <c r="B28" s="171" t="s">
        <v>57</v>
      </c>
      <c r="C28" s="155">
        <v>93</v>
      </c>
      <c r="D28" s="155">
        <v>95</v>
      </c>
      <c r="E28" s="155">
        <v>94</v>
      </c>
      <c r="F28" s="156">
        <v>282</v>
      </c>
      <c r="G28" s="156">
        <v>7</v>
      </c>
    </row>
    <row r="29" spans="1:7">
      <c r="A29" s="155">
        <v>2</v>
      </c>
      <c r="B29" s="170" t="s">
        <v>105</v>
      </c>
      <c r="C29" s="155">
        <v>97</v>
      </c>
      <c r="D29" s="155">
        <v>94</v>
      </c>
      <c r="E29" s="155">
        <v>90</v>
      </c>
      <c r="F29" s="156">
        <v>281</v>
      </c>
      <c r="G29" s="155">
        <v>8</v>
      </c>
    </row>
    <row r="30" spans="1:7">
      <c r="A30" s="155">
        <v>3</v>
      </c>
      <c r="B30" s="166" t="s">
        <v>85</v>
      </c>
      <c r="C30" s="155">
        <v>94</v>
      </c>
      <c r="D30" s="155">
        <v>95</v>
      </c>
      <c r="E30" s="155">
        <v>88</v>
      </c>
      <c r="F30" s="156">
        <v>277</v>
      </c>
      <c r="G30" s="155">
        <v>4</v>
      </c>
    </row>
    <row r="31" spans="1:7">
      <c r="A31" s="155">
        <v>11</v>
      </c>
      <c r="B31" s="170" t="s">
        <v>36</v>
      </c>
      <c r="C31" s="155">
        <v>98</v>
      </c>
      <c r="D31" s="155">
        <v>85</v>
      </c>
      <c r="E31" s="155">
        <v>90</v>
      </c>
      <c r="F31" s="156">
        <v>273</v>
      </c>
      <c r="G31" s="155">
        <v>10</v>
      </c>
    </row>
    <row r="32" spans="1:7">
      <c r="A32" s="155">
        <v>14</v>
      </c>
      <c r="B32" s="165" t="s">
        <v>54</v>
      </c>
      <c r="C32" s="155">
        <v>93</v>
      </c>
      <c r="D32" s="155">
        <v>80</v>
      </c>
      <c r="E32" s="155">
        <v>89</v>
      </c>
      <c r="F32" s="156">
        <v>262</v>
      </c>
      <c r="G32" s="155">
        <v>4</v>
      </c>
    </row>
    <row r="33" spans="1:7">
      <c r="A33" s="155">
        <v>4</v>
      </c>
      <c r="B33" s="171" t="s">
        <v>61</v>
      </c>
      <c r="C33" s="155">
        <v>92</v>
      </c>
      <c r="D33" s="155">
        <v>89</v>
      </c>
      <c r="E33" s="155">
        <v>81</v>
      </c>
      <c r="F33" s="156">
        <v>262</v>
      </c>
      <c r="G33" s="155">
        <v>4</v>
      </c>
    </row>
    <row r="34" spans="1:7">
      <c r="A34" s="155">
        <v>5</v>
      </c>
      <c r="B34" s="167" t="s">
        <v>82</v>
      </c>
      <c r="C34" s="155">
        <v>96</v>
      </c>
      <c r="D34" s="155">
        <v>75</v>
      </c>
      <c r="E34" s="155">
        <v>86</v>
      </c>
      <c r="F34" s="156">
        <v>257</v>
      </c>
      <c r="G34" s="155">
        <v>4</v>
      </c>
    </row>
    <row r="35" spans="1:7">
      <c r="A35" s="155">
        <v>6</v>
      </c>
      <c r="B35" s="168" t="s">
        <v>55</v>
      </c>
      <c r="C35" s="155">
        <v>91</v>
      </c>
      <c r="D35" s="155">
        <v>89</v>
      </c>
      <c r="E35" s="155">
        <v>61</v>
      </c>
      <c r="F35" s="156">
        <v>241</v>
      </c>
      <c r="G35" s="155">
        <v>4</v>
      </c>
    </row>
    <row r="36" spans="1:7">
      <c r="A36" s="155">
        <v>7</v>
      </c>
      <c r="B36" s="170" t="s">
        <v>50</v>
      </c>
      <c r="C36" s="155">
        <v>73</v>
      </c>
      <c r="D36" s="155">
        <v>72</v>
      </c>
      <c r="E36" s="155">
        <v>85</v>
      </c>
      <c r="F36" s="156">
        <v>230</v>
      </c>
      <c r="G36" s="155">
        <v>1</v>
      </c>
    </row>
    <row r="37" spans="1:7">
      <c r="A37" s="155">
        <v>8</v>
      </c>
      <c r="B37" s="164" t="s">
        <v>62</v>
      </c>
      <c r="C37" s="155">
        <v>88</v>
      </c>
      <c r="D37" s="155">
        <v>63</v>
      </c>
      <c r="E37" s="155">
        <v>75</v>
      </c>
      <c r="F37" s="156">
        <v>226</v>
      </c>
      <c r="G37" s="155">
        <v>3</v>
      </c>
    </row>
    <row r="38" spans="1:7">
      <c r="A38" s="155">
        <v>16</v>
      </c>
      <c r="B38" s="163" t="s">
        <v>53</v>
      </c>
      <c r="C38" s="155">
        <v>87</v>
      </c>
      <c r="D38" s="155">
        <v>89</v>
      </c>
      <c r="E38" s="155">
        <v>50</v>
      </c>
      <c r="F38" s="156">
        <v>226</v>
      </c>
      <c r="G38" s="155">
        <v>1</v>
      </c>
    </row>
    <row r="39" spans="1:7">
      <c r="A39" s="155">
        <v>9</v>
      </c>
      <c r="B39" s="167" t="s">
        <v>60</v>
      </c>
      <c r="C39" s="155">
        <v>92</v>
      </c>
      <c r="D39" s="155">
        <v>55</v>
      </c>
      <c r="E39" s="155">
        <v>76</v>
      </c>
      <c r="F39" s="156">
        <v>223</v>
      </c>
      <c r="G39" s="155">
        <v>2</v>
      </c>
    </row>
    <row r="40" spans="1:7">
      <c r="A40" s="155">
        <v>17</v>
      </c>
      <c r="B40" s="169" t="s">
        <v>52</v>
      </c>
      <c r="C40" s="155">
        <v>92</v>
      </c>
      <c r="D40" s="155">
        <v>71</v>
      </c>
      <c r="E40" s="155">
        <v>56</v>
      </c>
      <c r="F40" s="156">
        <v>219</v>
      </c>
      <c r="G40" s="155">
        <v>1</v>
      </c>
    </row>
    <row r="41" spans="1:7">
      <c r="A41" s="155">
        <v>18</v>
      </c>
      <c r="B41" s="170" t="s">
        <v>56</v>
      </c>
      <c r="C41" s="155">
        <v>86</v>
      </c>
      <c r="D41" s="155">
        <v>76</v>
      </c>
      <c r="E41" s="155">
        <v>50</v>
      </c>
      <c r="F41" s="156">
        <v>212</v>
      </c>
      <c r="G41" s="155">
        <v>4</v>
      </c>
    </row>
    <row r="42" spans="1:7">
      <c r="A42" s="155">
        <v>19</v>
      </c>
      <c r="B42" s="170" t="s">
        <v>44</v>
      </c>
      <c r="C42" s="155">
        <v>69</v>
      </c>
      <c r="D42" s="155">
        <v>64</v>
      </c>
      <c r="E42" s="155">
        <v>69</v>
      </c>
      <c r="F42" s="156">
        <v>202</v>
      </c>
      <c r="G42" s="155">
        <v>2</v>
      </c>
    </row>
    <row r="43" spans="1:7">
      <c r="A43" s="155">
        <v>10</v>
      </c>
      <c r="B43" s="166" t="s">
        <v>59</v>
      </c>
      <c r="C43" s="155">
        <v>48</v>
      </c>
      <c r="D43" s="155">
        <v>74</v>
      </c>
      <c r="E43" s="155">
        <v>65</v>
      </c>
      <c r="F43" s="156">
        <v>187</v>
      </c>
      <c r="G43" s="155">
        <v>0</v>
      </c>
    </row>
    <row r="44" spans="1:7">
      <c r="A44" s="155">
        <v>11</v>
      </c>
      <c r="B44" s="167" t="s">
        <v>83</v>
      </c>
      <c r="C44" s="155">
        <v>89</v>
      </c>
      <c r="D44" s="155">
        <v>66</v>
      </c>
      <c r="E44" s="155">
        <v>30</v>
      </c>
      <c r="F44" s="156">
        <v>185</v>
      </c>
      <c r="G44" s="155">
        <v>1</v>
      </c>
    </row>
    <row r="45" spans="1:7">
      <c r="A45" s="155">
        <v>12</v>
      </c>
      <c r="B45" s="167" t="s">
        <v>84</v>
      </c>
      <c r="C45" s="155">
        <v>76</v>
      </c>
      <c r="D45" s="155">
        <v>48</v>
      </c>
      <c r="E45" s="155">
        <v>60</v>
      </c>
      <c r="F45" s="156">
        <v>184</v>
      </c>
      <c r="G45" s="155">
        <v>0</v>
      </c>
    </row>
  </sheetData>
  <pageMargins left="0.23622047244094491" right="0.23622047244094491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7"/>
  <sheetViews>
    <sheetView topLeftCell="A12" workbookViewId="0">
      <selection activeCell="I32" sqref="I32"/>
    </sheetView>
  </sheetViews>
  <sheetFormatPr defaultRowHeight="15"/>
  <cols>
    <col min="2" max="2" width="20.7109375" customWidth="1"/>
    <col min="3" max="3" width="10" customWidth="1"/>
  </cols>
  <sheetData>
    <row r="1" spans="1:7" ht="18.75">
      <c r="A1" s="195" t="s">
        <v>63</v>
      </c>
      <c r="B1" s="196"/>
      <c r="C1" s="197"/>
      <c r="D1" s="198"/>
      <c r="E1" s="198"/>
      <c r="F1" s="199"/>
      <c r="G1" s="198"/>
    </row>
    <row r="2" spans="1:7" ht="15.75">
      <c r="A2" s="185"/>
      <c r="B2" s="185"/>
      <c r="C2" s="185"/>
      <c r="D2" s="185"/>
      <c r="E2" s="185"/>
      <c r="F2" s="175"/>
      <c r="G2" s="175"/>
    </row>
    <row r="3" spans="1:7">
      <c r="A3" s="175"/>
      <c r="B3" s="175"/>
      <c r="C3" s="175"/>
      <c r="D3" s="175"/>
      <c r="E3" s="175"/>
      <c r="F3" s="175"/>
      <c r="G3" s="175"/>
    </row>
    <row r="4" spans="1:7" ht="15.75">
      <c r="A4" s="185"/>
      <c r="B4" s="185"/>
      <c r="C4" s="185"/>
      <c r="D4" s="185"/>
      <c r="E4" s="185"/>
      <c r="F4" s="175"/>
      <c r="G4" s="175"/>
    </row>
    <row r="5" spans="1:7" ht="15.75">
      <c r="A5" s="185"/>
      <c r="B5" s="187" t="s">
        <v>64</v>
      </c>
      <c r="C5" s="188"/>
      <c r="D5" s="189" t="s">
        <v>106</v>
      </c>
      <c r="E5" s="190"/>
      <c r="F5" s="175"/>
      <c r="G5" s="175"/>
    </row>
    <row r="6" spans="1:7" ht="15.75">
      <c r="A6" s="185"/>
      <c r="B6" s="185"/>
      <c r="C6" s="185"/>
      <c r="D6" s="185"/>
      <c r="E6" s="185"/>
      <c r="F6" s="175"/>
      <c r="G6" s="175"/>
    </row>
    <row r="7" spans="1:7" ht="15.75">
      <c r="A7" s="185"/>
      <c r="B7" s="185"/>
      <c r="C7" s="191"/>
      <c r="D7" s="185"/>
      <c r="E7" s="185"/>
      <c r="F7" s="175"/>
      <c r="G7" s="175"/>
    </row>
    <row r="8" spans="1:7" ht="15.75">
      <c r="A8" s="181" t="s">
        <v>6</v>
      </c>
      <c r="B8" s="181" t="s">
        <v>8</v>
      </c>
      <c r="C8" s="181" t="s">
        <v>107</v>
      </c>
      <c r="D8" s="181" t="s">
        <v>108</v>
      </c>
      <c r="E8" s="176" t="s">
        <v>109</v>
      </c>
      <c r="F8" s="181" t="s">
        <v>103</v>
      </c>
      <c r="G8" s="192"/>
    </row>
    <row r="9" spans="1:7" ht="15.75">
      <c r="A9" s="179">
        <v>1</v>
      </c>
      <c r="B9" s="203" t="s">
        <v>23</v>
      </c>
      <c r="C9" s="179">
        <v>148</v>
      </c>
      <c r="D9" s="179">
        <v>147</v>
      </c>
      <c r="E9" s="179">
        <v>295</v>
      </c>
      <c r="F9" s="179">
        <v>21</v>
      </c>
      <c r="G9" s="193"/>
    </row>
    <row r="10" spans="1:7" ht="15.75">
      <c r="A10" s="179">
        <v>2</v>
      </c>
      <c r="B10" s="203" t="s">
        <v>16</v>
      </c>
      <c r="C10" s="179">
        <v>148</v>
      </c>
      <c r="D10" s="179">
        <v>145</v>
      </c>
      <c r="E10" s="179">
        <v>293</v>
      </c>
      <c r="F10" s="179">
        <v>17</v>
      </c>
      <c r="G10" s="186"/>
    </row>
    <row r="11" spans="1:7" ht="15.75">
      <c r="A11" s="179">
        <v>3</v>
      </c>
      <c r="B11" s="184" t="s">
        <v>46</v>
      </c>
      <c r="C11" s="179">
        <v>146</v>
      </c>
      <c r="D11" s="179">
        <v>144</v>
      </c>
      <c r="E11" s="179">
        <v>290</v>
      </c>
      <c r="F11" s="179">
        <v>10</v>
      </c>
      <c r="G11" s="186"/>
    </row>
    <row r="12" spans="1:7" ht="15.75">
      <c r="A12" s="179">
        <v>4</v>
      </c>
      <c r="B12" s="184" t="s">
        <v>31</v>
      </c>
      <c r="C12" s="179">
        <v>149</v>
      </c>
      <c r="D12" s="179">
        <v>140</v>
      </c>
      <c r="E12" s="179">
        <v>289</v>
      </c>
      <c r="F12" s="179">
        <v>11</v>
      </c>
      <c r="G12" s="186"/>
    </row>
    <row r="13" spans="1:7" ht="15.75">
      <c r="A13" s="179">
        <v>5</v>
      </c>
      <c r="B13" s="184" t="s">
        <v>21</v>
      </c>
      <c r="C13" s="179">
        <v>146</v>
      </c>
      <c r="D13" s="179">
        <v>142</v>
      </c>
      <c r="E13" s="179">
        <v>288</v>
      </c>
      <c r="F13" s="179">
        <v>10</v>
      </c>
      <c r="G13" s="186"/>
    </row>
    <row r="14" spans="1:7">
      <c r="A14" s="179">
        <v>6</v>
      </c>
      <c r="B14" s="184" t="s">
        <v>19</v>
      </c>
      <c r="C14" s="179">
        <v>145</v>
      </c>
      <c r="D14" s="179">
        <v>143</v>
      </c>
      <c r="E14" s="179">
        <v>288</v>
      </c>
      <c r="F14" s="179">
        <v>7</v>
      </c>
      <c r="G14" s="175"/>
    </row>
    <row r="15" spans="1:7">
      <c r="A15" s="179">
        <v>7</v>
      </c>
      <c r="B15" s="184" t="s">
        <v>28</v>
      </c>
      <c r="C15" s="179">
        <v>148</v>
      </c>
      <c r="D15" s="179">
        <v>139</v>
      </c>
      <c r="E15" s="179">
        <v>287</v>
      </c>
      <c r="F15" s="179">
        <v>9</v>
      </c>
      <c r="G15" s="175"/>
    </row>
    <row r="16" spans="1:7">
      <c r="A16" s="179">
        <v>8</v>
      </c>
      <c r="B16" s="184" t="s">
        <v>39</v>
      </c>
      <c r="C16" s="179">
        <v>146</v>
      </c>
      <c r="D16" s="179">
        <v>141</v>
      </c>
      <c r="E16" s="179">
        <v>287</v>
      </c>
      <c r="F16" s="179">
        <v>7</v>
      </c>
      <c r="G16" s="175"/>
    </row>
    <row r="17" spans="1:7">
      <c r="A17" s="179">
        <v>9</v>
      </c>
      <c r="B17" s="184" t="s">
        <v>34</v>
      </c>
      <c r="C17" s="179">
        <v>146</v>
      </c>
      <c r="D17" s="179">
        <v>140</v>
      </c>
      <c r="E17" s="179">
        <v>286</v>
      </c>
      <c r="F17" s="179">
        <v>5</v>
      </c>
      <c r="G17" s="175"/>
    </row>
    <row r="18" spans="1:7">
      <c r="A18" s="179">
        <v>10</v>
      </c>
      <c r="B18" s="184" t="s">
        <v>42</v>
      </c>
      <c r="C18" s="179">
        <v>144</v>
      </c>
      <c r="D18" s="179">
        <v>141</v>
      </c>
      <c r="E18" s="179">
        <v>285</v>
      </c>
      <c r="F18" s="179">
        <v>9</v>
      </c>
      <c r="G18" s="175"/>
    </row>
    <row r="19" spans="1:7">
      <c r="A19" s="179">
        <v>11</v>
      </c>
      <c r="B19" s="184" t="s">
        <v>43</v>
      </c>
      <c r="C19" s="179">
        <v>149</v>
      </c>
      <c r="D19" s="179">
        <v>133</v>
      </c>
      <c r="E19" s="179">
        <v>282</v>
      </c>
      <c r="F19" s="179">
        <v>5</v>
      </c>
      <c r="G19" s="175"/>
    </row>
    <row r="20" spans="1:7">
      <c r="A20" s="179">
        <v>12</v>
      </c>
      <c r="B20" s="184" t="s">
        <v>25</v>
      </c>
      <c r="C20" s="179">
        <v>143</v>
      </c>
      <c r="D20" s="179">
        <v>137</v>
      </c>
      <c r="E20" s="179">
        <v>280</v>
      </c>
      <c r="F20" s="179">
        <v>6</v>
      </c>
      <c r="G20" s="175"/>
    </row>
    <row r="21" spans="1:7">
      <c r="A21" s="179">
        <v>15</v>
      </c>
      <c r="B21" s="184" t="s">
        <v>49</v>
      </c>
      <c r="C21" s="179">
        <v>133</v>
      </c>
      <c r="D21" s="179">
        <v>135</v>
      </c>
      <c r="E21" s="179">
        <v>268</v>
      </c>
      <c r="F21" s="179">
        <v>0</v>
      </c>
      <c r="G21" s="175"/>
    </row>
    <row r="22" spans="1:7">
      <c r="A22" s="179">
        <v>16</v>
      </c>
      <c r="B22" s="184" t="s">
        <v>47</v>
      </c>
      <c r="C22" s="179">
        <v>145</v>
      </c>
      <c r="D22" s="179">
        <v>119</v>
      </c>
      <c r="E22" s="179">
        <v>264</v>
      </c>
      <c r="F22" s="179">
        <v>6</v>
      </c>
      <c r="G22" s="175"/>
    </row>
    <row r="24" spans="1:7">
      <c r="A24" s="175"/>
      <c r="B24" s="175"/>
      <c r="C24" s="175"/>
      <c r="D24" s="175"/>
      <c r="E24" s="175"/>
      <c r="F24" s="175"/>
      <c r="G24" s="175"/>
    </row>
    <row r="25" spans="1:7">
      <c r="A25" s="175"/>
      <c r="B25" s="175"/>
      <c r="C25" s="175"/>
      <c r="D25" s="175"/>
      <c r="E25" s="175"/>
      <c r="F25" s="175"/>
      <c r="G25" s="175"/>
    </row>
    <row r="26" spans="1:7">
      <c r="A26" s="175"/>
      <c r="B26" s="175"/>
      <c r="C26" s="175"/>
      <c r="D26" s="175"/>
      <c r="E26" s="175"/>
      <c r="F26" s="175"/>
      <c r="G26" s="175"/>
    </row>
    <row r="27" spans="1:7" ht="15.75">
      <c r="A27" s="175"/>
      <c r="B27" s="187" t="s">
        <v>73</v>
      </c>
      <c r="C27" s="188"/>
      <c r="D27" s="189" t="s">
        <v>106</v>
      </c>
      <c r="E27" s="190"/>
      <c r="F27" s="175"/>
      <c r="G27" s="175"/>
    </row>
    <row r="28" spans="1:7">
      <c r="A28" s="175"/>
      <c r="B28" s="175"/>
      <c r="C28" s="175"/>
      <c r="D28" s="175"/>
      <c r="E28" s="175"/>
      <c r="F28" s="175"/>
      <c r="G28" s="175"/>
    </row>
    <row r="29" spans="1:7" ht="15.75">
      <c r="A29" s="175"/>
      <c r="B29" s="175"/>
      <c r="C29" s="194"/>
      <c r="D29" s="175"/>
      <c r="E29" s="175"/>
      <c r="F29" s="175"/>
      <c r="G29" s="175"/>
    </row>
    <row r="30" spans="1:7" ht="15.75">
      <c r="A30" s="181" t="s">
        <v>6</v>
      </c>
      <c r="B30" s="181" t="s">
        <v>8</v>
      </c>
      <c r="C30" s="181" t="s">
        <v>107</v>
      </c>
      <c r="D30" s="181" t="s">
        <v>108</v>
      </c>
      <c r="E30" s="176" t="s">
        <v>109</v>
      </c>
      <c r="F30" s="181" t="s">
        <v>103</v>
      </c>
      <c r="G30" s="192"/>
    </row>
    <row r="31" spans="1:7">
      <c r="A31" s="179">
        <v>13</v>
      </c>
      <c r="B31" s="178" t="s">
        <v>52</v>
      </c>
      <c r="C31" s="179">
        <v>140</v>
      </c>
      <c r="D31" s="179">
        <v>133</v>
      </c>
      <c r="E31" s="179">
        <v>273</v>
      </c>
      <c r="F31" s="179">
        <v>6</v>
      </c>
      <c r="G31" s="175"/>
    </row>
    <row r="32" spans="1:7" ht="15.75">
      <c r="A32" s="179">
        <v>1</v>
      </c>
      <c r="B32" s="204" t="s">
        <v>57</v>
      </c>
      <c r="C32" s="179">
        <v>269</v>
      </c>
      <c r="D32" s="179"/>
      <c r="E32" s="179">
        <v>269</v>
      </c>
      <c r="F32" s="179">
        <v>3</v>
      </c>
      <c r="G32" s="186"/>
    </row>
    <row r="33" spans="1:7" ht="15.75">
      <c r="A33" s="179">
        <v>2</v>
      </c>
      <c r="B33" s="200" t="s">
        <v>50</v>
      </c>
      <c r="C33" s="179">
        <v>135</v>
      </c>
      <c r="D33" s="179">
        <v>134</v>
      </c>
      <c r="E33" s="179">
        <v>269</v>
      </c>
      <c r="F33" s="179">
        <v>2</v>
      </c>
      <c r="G33" s="186"/>
    </row>
    <row r="34" spans="1:7">
      <c r="A34" s="179">
        <v>14</v>
      </c>
      <c r="B34" s="178" t="s">
        <v>44</v>
      </c>
      <c r="C34" s="179">
        <v>137</v>
      </c>
      <c r="D34" s="179">
        <v>131</v>
      </c>
      <c r="E34" s="179">
        <v>268</v>
      </c>
      <c r="F34" s="179">
        <v>7</v>
      </c>
      <c r="G34" s="175"/>
    </row>
    <row r="35" spans="1:7" ht="15.75">
      <c r="A35" s="179">
        <v>3</v>
      </c>
      <c r="B35" s="202" t="s">
        <v>82</v>
      </c>
      <c r="C35" s="179">
        <v>267</v>
      </c>
      <c r="D35" s="179"/>
      <c r="E35" s="179">
        <v>267</v>
      </c>
      <c r="F35" s="179">
        <v>6</v>
      </c>
      <c r="G35" s="186"/>
    </row>
    <row r="36" spans="1:7" ht="15.75">
      <c r="A36" s="179">
        <v>4</v>
      </c>
      <c r="B36" s="183" t="s">
        <v>105</v>
      </c>
      <c r="C36" s="179">
        <v>144</v>
      </c>
      <c r="D36" s="179">
        <v>119</v>
      </c>
      <c r="E36" s="179">
        <v>263</v>
      </c>
      <c r="F36" s="179">
        <v>7</v>
      </c>
      <c r="G36" s="186"/>
    </row>
    <row r="37" spans="1:7">
      <c r="A37" s="179">
        <v>17</v>
      </c>
      <c r="B37" s="201" t="s">
        <v>36</v>
      </c>
      <c r="C37" s="179">
        <v>138</v>
      </c>
      <c r="D37" s="179">
        <v>122</v>
      </c>
      <c r="E37" s="179">
        <v>260</v>
      </c>
      <c r="F37" s="179">
        <v>2</v>
      </c>
      <c r="G37" s="175"/>
    </row>
    <row r="38" spans="1:7" ht="15.75">
      <c r="A38" s="179">
        <v>5</v>
      </c>
      <c r="B38" s="202" t="s">
        <v>53</v>
      </c>
      <c r="C38" s="179">
        <v>144</v>
      </c>
      <c r="D38" s="179">
        <v>114</v>
      </c>
      <c r="E38" s="179">
        <v>258</v>
      </c>
      <c r="F38" s="179">
        <v>5</v>
      </c>
      <c r="G38" s="186"/>
    </row>
    <row r="39" spans="1:7">
      <c r="A39" s="179">
        <v>18</v>
      </c>
      <c r="B39" s="180" t="s">
        <v>56</v>
      </c>
      <c r="C39" s="179">
        <v>130</v>
      </c>
      <c r="D39" s="179">
        <v>127</v>
      </c>
      <c r="E39" s="179">
        <v>257</v>
      </c>
      <c r="F39" s="179">
        <v>1</v>
      </c>
      <c r="G39" s="175"/>
    </row>
    <row r="40" spans="1:7" ht="15.75">
      <c r="A40" s="179">
        <v>6</v>
      </c>
      <c r="B40" s="183" t="s">
        <v>55</v>
      </c>
      <c r="C40" s="179">
        <v>144</v>
      </c>
      <c r="D40" s="179">
        <v>110</v>
      </c>
      <c r="E40" s="179">
        <v>254</v>
      </c>
      <c r="F40" s="179">
        <v>8</v>
      </c>
      <c r="G40" s="186"/>
    </row>
    <row r="41" spans="1:7">
      <c r="A41" s="179">
        <v>7</v>
      </c>
      <c r="B41" s="183" t="s">
        <v>59</v>
      </c>
      <c r="C41" s="179">
        <v>130</v>
      </c>
      <c r="D41" s="179">
        <v>120</v>
      </c>
      <c r="E41" s="179">
        <v>250</v>
      </c>
      <c r="F41" s="179">
        <v>1</v>
      </c>
      <c r="G41" s="175"/>
    </row>
    <row r="42" spans="1:7">
      <c r="A42" s="179">
        <v>19</v>
      </c>
      <c r="B42" s="200" t="s">
        <v>54</v>
      </c>
      <c r="C42" s="179">
        <v>137</v>
      </c>
      <c r="D42" s="179">
        <v>102</v>
      </c>
      <c r="E42" s="179">
        <v>239</v>
      </c>
      <c r="F42" s="179">
        <v>4</v>
      </c>
      <c r="G42" s="175"/>
    </row>
    <row r="43" spans="1:7">
      <c r="A43" s="179">
        <v>8</v>
      </c>
      <c r="B43" s="200" t="s">
        <v>83</v>
      </c>
      <c r="C43" s="179">
        <v>143</v>
      </c>
      <c r="D43" s="179">
        <v>94</v>
      </c>
      <c r="E43" s="179">
        <v>237</v>
      </c>
      <c r="F43" s="179">
        <v>6</v>
      </c>
      <c r="G43" s="175"/>
    </row>
    <row r="44" spans="1:7">
      <c r="A44" s="179">
        <v>9</v>
      </c>
      <c r="B44" s="202" t="s">
        <v>61</v>
      </c>
      <c r="C44" s="179">
        <v>233</v>
      </c>
      <c r="D44" s="179"/>
      <c r="E44" s="179">
        <v>233</v>
      </c>
      <c r="F44" s="179">
        <v>2</v>
      </c>
      <c r="G44" s="175"/>
    </row>
    <row r="45" spans="1:7">
      <c r="A45" s="179">
        <v>10</v>
      </c>
      <c r="B45" s="177" t="s">
        <v>62</v>
      </c>
      <c r="C45" s="179">
        <v>111</v>
      </c>
      <c r="D45" s="179">
        <v>112</v>
      </c>
      <c r="E45" s="179">
        <v>223</v>
      </c>
      <c r="F45" s="179">
        <v>1</v>
      </c>
      <c r="G45" s="175"/>
    </row>
    <row r="46" spans="1:7">
      <c r="A46" s="179">
        <v>11</v>
      </c>
      <c r="B46" s="182" t="s">
        <v>84</v>
      </c>
      <c r="C46" s="179">
        <v>101</v>
      </c>
      <c r="D46" s="179">
        <v>92</v>
      </c>
      <c r="E46" s="179">
        <v>193</v>
      </c>
      <c r="F46" s="179">
        <v>0</v>
      </c>
      <c r="G46" s="175"/>
    </row>
    <row r="47" spans="1:7" ht="15.75">
      <c r="A47" s="193"/>
      <c r="B47" s="191"/>
      <c r="C47" s="193"/>
      <c r="D47" s="193"/>
      <c r="E47" s="193"/>
      <c r="F47" s="193"/>
      <c r="G47" s="18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0"/>
  <sheetViews>
    <sheetView zoomScale="115" zoomScaleNormal="115" workbookViewId="0">
      <selection activeCell="G31" sqref="G31"/>
    </sheetView>
  </sheetViews>
  <sheetFormatPr defaultRowHeight="15"/>
  <cols>
    <col min="2" max="2" width="20.85546875" customWidth="1"/>
    <col min="3" max="3" width="15" customWidth="1"/>
    <col min="8" max="8" width="8.28515625" customWidth="1"/>
    <col min="10" max="10" width="7.85546875" customWidth="1"/>
    <col min="12" max="12" width="11.85546875" customWidth="1"/>
  </cols>
  <sheetData>
    <row r="1" spans="1:14" ht="21">
      <c r="A1" s="240" t="s">
        <v>63</v>
      </c>
      <c r="B1" s="241"/>
      <c r="C1" s="241"/>
      <c r="D1" s="241"/>
    </row>
    <row r="3" spans="1:14">
      <c r="H3" s="205"/>
    </row>
    <row r="4" spans="1:14" ht="18.75">
      <c r="A4" s="206" t="s">
        <v>110</v>
      </c>
      <c r="B4" s="207"/>
      <c r="C4" s="208">
        <v>8</v>
      </c>
      <c r="D4" s="209" t="s">
        <v>111</v>
      </c>
      <c r="E4" s="210"/>
      <c r="F4" s="211"/>
      <c r="G4" s="212"/>
      <c r="H4" s="206" t="s">
        <v>112</v>
      </c>
      <c r="I4" s="207"/>
      <c r="J4" s="213"/>
      <c r="K4" s="208">
        <v>8</v>
      </c>
      <c r="L4" s="209" t="s">
        <v>111</v>
      </c>
      <c r="M4" s="214"/>
      <c r="N4" s="211"/>
    </row>
    <row r="5" spans="1:14">
      <c r="F5" s="215"/>
      <c r="G5" s="215"/>
      <c r="M5" s="216"/>
      <c r="N5" s="215"/>
    </row>
    <row r="6" spans="1:14">
      <c r="A6" s="217" t="s">
        <v>113</v>
      </c>
      <c r="B6" s="217" t="s">
        <v>114</v>
      </c>
      <c r="C6" s="217" t="s">
        <v>115</v>
      </c>
      <c r="D6" s="217" t="s">
        <v>116</v>
      </c>
      <c r="E6" s="218" t="s">
        <v>117</v>
      </c>
      <c r="F6" s="219"/>
      <c r="G6" s="219"/>
      <c r="H6" s="217" t="s">
        <v>113</v>
      </c>
      <c r="I6" s="217" t="s">
        <v>138</v>
      </c>
      <c r="J6" s="217"/>
      <c r="K6" s="217" t="s">
        <v>115</v>
      </c>
      <c r="L6" s="217" t="s">
        <v>116</v>
      </c>
      <c r="M6" s="218" t="s">
        <v>117</v>
      </c>
      <c r="N6" s="220"/>
    </row>
    <row r="7" spans="1:14">
      <c r="A7" s="217"/>
      <c r="B7" s="221" t="s">
        <v>118</v>
      </c>
      <c r="C7" s="222">
        <v>1465</v>
      </c>
      <c r="D7" s="349">
        <f>SUM(C7,C8)</f>
        <v>2911</v>
      </c>
      <c r="E7" s="350">
        <v>1</v>
      </c>
      <c r="F7" s="223"/>
      <c r="G7" s="223"/>
      <c r="H7" s="224"/>
      <c r="I7" s="225"/>
      <c r="J7" s="225"/>
      <c r="K7" s="223"/>
      <c r="L7" s="226"/>
      <c r="M7" s="227"/>
      <c r="N7" s="220"/>
    </row>
    <row r="8" spans="1:14">
      <c r="A8" s="217"/>
      <c r="B8" s="228" t="s">
        <v>119</v>
      </c>
      <c r="C8" s="222">
        <v>1446</v>
      </c>
      <c r="D8" s="349"/>
      <c r="E8" s="351"/>
      <c r="F8" s="226"/>
      <c r="G8" s="226"/>
      <c r="H8" s="217"/>
      <c r="I8" s="229" t="s">
        <v>124</v>
      </c>
      <c r="J8" s="229"/>
      <c r="K8" s="222">
        <v>1416</v>
      </c>
      <c r="L8" s="349">
        <f>SUM(K8,K9)</f>
        <v>2792</v>
      </c>
      <c r="M8" s="350">
        <v>1</v>
      </c>
      <c r="N8" s="220"/>
    </row>
    <row r="9" spans="1:14">
      <c r="A9" s="224"/>
      <c r="B9" s="225"/>
      <c r="C9" s="223"/>
      <c r="D9" s="226"/>
      <c r="E9" s="230"/>
      <c r="F9" s="226"/>
      <c r="G9" s="226"/>
      <c r="H9" s="217"/>
      <c r="I9" s="229" t="s">
        <v>125</v>
      </c>
      <c r="J9" s="229"/>
      <c r="K9" s="222">
        <v>1376</v>
      </c>
      <c r="L9" s="349"/>
      <c r="M9" s="351"/>
      <c r="N9" s="220"/>
    </row>
    <row r="10" spans="1:14">
      <c r="A10" s="217"/>
      <c r="B10" s="231" t="s">
        <v>122</v>
      </c>
      <c r="C10" s="222">
        <f>'[1]NRA 1500 PPC'!W10</f>
        <v>1446</v>
      </c>
      <c r="D10" s="349">
        <f>SUM(C10,C11)</f>
        <v>2885</v>
      </c>
      <c r="E10" s="350">
        <v>2</v>
      </c>
      <c r="F10" s="226"/>
      <c r="G10" s="226"/>
      <c r="H10" s="224"/>
      <c r="I10" s="225"/>
      <c r="J10" s="225"/>
      <c r="K10" s="223"/>
      <c r="L10" s="226"/>
      <c r="M10" s="227"/>
      <c r="N10" s="220"/>
    </row>
    <row r="11" spans="1:14">
      <c r="A11" s="217"/>
      <c r="B11" s="228" t="s">
        <v>123</v>
      </c>
      <c r="C11" s="222">
        <f>'[1]NRA 1500 PPC'!W12</f>
        <v>1439</v>
      </c>
      <c r="D11" s="349"/>
      <c r="E11" s="351"/>
      <c r="F11" s="226"/>
      <c r="G11" s="226"/>
      <c r="H11" s="217"/>
      <c r="I11" s="231" t="s">
        <v>128</v>
      </c>
      <c r="J11" s="222"/>
      <c r="K11" s="222">
        <v>1404</v>
      </c>
      <c r="L11" s="350">
        <f>SUM(K11,K12)</f>
        <v>2755</v>
      </c>
      <c r="M11" s="350">
        <v>2</v>
      </c>
      <c r="N11" s="220"/>
    </row>
    <row r="12" spans="1:14">
      <c r="A12" s="224"/>
      <c r="B12" s="225"/>
      <c r="C12" s="226"/>
      <c r="D12" s="226"/>
      <c r="E12" s="230"/>
      <c r="F12" s="226"/>
      <c r="G12" s="226"/>
      <c r="H12" s="217"/>
      <c r="I12" s="232" t="s">
        <v>129</v>
      </c>
      <c r="J12" s="222"/>
      <c r="K12" s="222">
        <v>1351</v>
      </c>
      <c r="L12" s="351"/>
      <c r="M12" s="351"/>
      <c r="N12" s="220"/>
    </row>
    <row r="13" spans="1:14">
      <c r="A13" s="217"/>
      <c r="B13" s="231" t="s">
        <v>126</v>
      </c>
      <c r="C13" s="222">
        <f>'[1]NRA 1500 PPC'!W15</f>
        <v>1411</v>
      </c>
      <c r="D13" s="349">
        <f>SUM(C13,C14)</f>
        <v>2856</v>
      </c>
      <c r="E13" s="350">
        <v>3</v>
      </c>
      <c r="F13" s="226"/>
      <c r="G13" s="226"/>
      <c r="H13" s="220"/>
      <c r="N13" s="220"/>
    </row>
    <row r="14" spans="1:14">
      <c r="A14" s="217"/>
      <c r="B14" s="232" t="s">
        <v>127</v>
      </c>
      <c r="C14" s="222">
        <f>'[1]NRA 1500 PPC'!W11</f>
        <v>1445</v>
      </c>
      <c r="D14" s="349"/>
      <c r="E14" s="351"/>
      <c r="F14" s="226"/>
      <c r="G14" s="226"/>
      <c r="H14" s="217"/>
      <c r="I14" s="231" t="s">
        <v>120</v>
      </c>
      <c r="J14" s="222"/>
      <c r="K14" s="222">
        <v>1347</v>
      </c>
      <c r="L14" s="350">
        <f>SUM(K14,K15)</f>
        <v>2614</v>
      </c>
      <c r="M14" s="350">
        <v>1</v>
      </c>
      <c r="N14" s="220"/>
    </row>
    <row r="15" spans="1:14">
      <c r="A15" s="224"/>
      <c r="B15" s="225"/>
      <c r="C15" s="226"/>
      <c r="D15" s="226"/>
      <c r="E15" s="230"/>
      <c r="F15" s="226"/>
      <c r="G15" s="226"/>
      <c r="H15" s="217"/>
      <c r="I15" s="232" t="s">
        <v>121</v>
      </c>
      <c r="J15" s="222"/>
      <c r="K15" s="222">
        <v>1267</v>
      </c>
      <c r="L15" s="351"/>
      <c r="M15" s="351"/>
      <c r="N15" s="220"/>
    </row>
    <row r="16" spans="1:14">
      <c r="A16" s="233"/>
      <c r="B16" s="229" t="s">
        <v>130</v>
      </c>
      <c r="C16" s="222">
        <f>'[1]NRA 1500 PPC'!W13</f>
        <v>1416</v>
      </c>
      <c r="D16" s="352">
        <f>SUM(C16,C17)</f>
        <v>2809</v>
      </c>
      <c r="E16" s="350">
        <v>4</v>
      </c>
      <c r="F16" s="220"/>
      <c r="G16" s="220"/>
      <c r="H16" s="220"/>
      <c r="I16" s="234"/>
    </row>
    <row r="17" spans="1:14">
      <c r="A17" s="233"/>
      <c r="B17" s="229" t="s">
        <v>131</v>
      </c>
      <c r="C17" s="222">
        <f>'[1]NRA 1500 PPC'!W19</f>
        <v>1393</v>
      </c>
      <c r="D17" s="353"/>
      <c r="E17" s="351"/>
      <c r="F17" s="220"/>
      <c r="G17" s="226"/>
      <c r="H17" s="220"/>
      <c r="I17" s="234"/>
    </row>
    <row r="18" spans="1:14">
      <c r="A18" s="235"/>
      <c r="E18" s="236"/>
      <c r="F18" s="220"/>
      <c r="G18" s="226"/>
      <c r="H18" s="220"/>
      <c r="I18" s="234"/>
    </row>
    <row r="19" spans="1:14">
      <c r="A19" s="217"/>
      <c r="B19" s="231" t="s">
        <v>132</v>
      </c>
      <c r="C19" s="222">
        <v>1432</v>
      </c>
      <c r="D19" s="349">
        <f>SUM(C19,C20)</f>
        <v>2808</v>
      </c>
      <c r="E19" s="350">
        <v>5</v>
      </c>
      <c r="F19" s="226"/>
      <c r="G19" s="226"/>
      <c r="H19" s="220"/>
      <c r="I19" s="234"/>
      <c r="N19" s="220"/>
    </row>
    <row r="20" spans="1:14">
      <c r="A20" s="217"/>
      <c r="B20" s="232" t="s">
        <v>133</v>
      </c>
      <c r="C20" s="222">
        <f>'[1]NRA 1500 PPC'!W21</f>
        <v>1376</v>
      </c>
      <c r="D20" s="349"/>
      <c r="E20" s="351"/>
      <c r="F20" s="226"/>
      <c r="G20" s="226"/>
      <c r="H20" s="220"/>
      <c r="I20" s="234"/>
      <c r="N20" s="220"/>
    </row>
    <row r="21" spans="1:14">
      <c r="A21" s="224"/>
      <c r="B21" s="225"/>
      <c r="C21" s="226"/>
      <c r="D21" s="226"/>
      <c r="E21" s="230"/>
      <c r="F21" s="226"/>
      <c r="G21" s="226"/>
      <c r="H21" s="220"/>
      <c r="I21" s="234"/>
      <c r="N21" s="220"/>
    </row>
    <row r="22" spans="1:14">
      <c r="A22" s="217"/>
      <c r="B22" s="229" t="s">
        <v>134</v>
      </c>
      <c r="C22" s="222">
        <f>'[1]NRA 1500 PPC'!W18</f>
        <v>1400</v>
      </c>
      <c r="D22" s="352">
        <f>SUM(C22,C23)</f>
        <v>2790</v>
      </c>
      <c r="E22" s="350">
        <v>6</v>
      </c>
      <c r="F22" s="226"/>
      <c r="G22" s="226"/>
      <c r="H22" s="236"/>
      <c r="M22" s="216"/>
      <c r="N22" s="220"/>
    </row>
    <row r="23" spans="1:14">
      <c r="A23" s="217"/>
      <c r="B23" s="237" t="s">
        <v>135</v>
      </c>
      <c r="C23" s="222">
        <f>'[1]NRA 1500 PPC'!W20</f>
        <v>1390</v>
      </c>
      <c r="D23" s="353"/>
      <c r="E23" s="351"/>
      <c r="F23" s="226"/>
      <c r="G23" s="220"/>
      <c r="H23" s="220"/>
      <c r="I23" s="234"/>
      <c r="N23" s="220"/>
    </row>
    <row r="24" spans="1:14">
      <c r="A24" s="224"/>
      <c r="B24" s="225"/>
      <c r="C24" s="226"/>
      <c r="D24" s="226"/>
      <c r="E24" s="230"/>
      <c r="F24" s="226"/>
      <c r="G24" s="226"/>
      <c r="H24" s="220"/>
      <c r="I24" s="234"/>
      <c r="N24" s="220"/>
    </row>
    <row r="25" spans="1:14">
      <c r="A25" s="235"/>
      <c r="E25" s="236"/>
      <c r="F25" s="220"/>
      <c r="G25" s="226"/>
      <c r="H25" s="220"/>
      <c r="I25" s="234"/>
    </row>
    <row r="26" spans="1:14">
      <c r="A26" s="217"/>
      <c r="B26" s="231" t="s">
        <v>136</v>
      </c>
      <c r="C26" s="222">
        <f>'[1]NRA 1500 PPC'!W17</f>
        <v>1404</v>
      </c>
      <c r="D26" s="349">
        <f>SUM(C26,C27)</f>
        <v>2735</v>
      </c>
      <c r="E26" s="350">
        <v>7</v>
      </c>
      <c r="F26" s="226"/>
      <c r="G26" s="226"/>
      <c r="H26" s="220"/>
      <c r="I26" s="234"/>
      <c r="N26" s="220"/>
    </row>
    <row r="27" spans="1:14">
      <c r="A27" s="217"/>
      <c r="B27" s="232" t="s">
        <v>137</v>
      </c>
      <c r="C27" s="222">
        <f>'[1]NRA 1500 PPC'!W23</f>
        <v>1331</v>
      </c>
      <c r="D27" s="349"/>
      <c r="E27" s="351"/>
      <c r="F27" s="226"/>
      <c r="G27" s="220"/>
      <c r="H27" s="220"/>
      <c r="I27" s="234"/>
      <c r="N27" s="220"/>
    </row>
    <row r="28" spans="1:14">
      <c r="A28" s="224"/>
      <c r="B28" s="225"/>
      <c r="C28" s="226"/>
      <c r="D28" s="226"/>
      <c r="E28" s="227"/>
      <c r="F28" s="226"/>
      <c r="G28" s="220"/>
      <c r="H28" s="220"/>
      <c r="I28" s="234"/>
      <c r="N28" s="220"/>
    </row>
    <row r="29" spans="1:14">
      <c r="A29" s="235"/>
      <c r="B29" s="238"/>
      <c r="C29" s="234"/>
      <c r="D29" s="220"/>
      <c r="E29" s="239"/>
      <c r="F29" s="220"/>
      <c r="G29" s="220"/>
      <c r="H29" s="220"/>
      <c r="I29" s="234"/>
    </row>
    <row r="30" spans="1:14">
      <c r="A30" s="235"/>
      <c r="B30" s="238"/>
      <c r="C30" s="234"/>
      <c r="D30" s="220"/>
      <c r="E30" s="239"/>
      <c r="F30" s="220"/>
      <c r="G30" s="220"/>
      <c r="H30" s="220"/>
      <c r="I30" s="234"/>
    </row>
  </sheetData>
  <mergeCells count="20">
    <mergeCell ref="D19:D20"/>
    <mergeCell ref="E19:E20"/>
    <mergeCell ref="D22:D23"/>
    <mergeCell ref="E22:E23"/>
    <mergeCell ref="D26:D27"/>
    <mergeCell ref="E26:E27"/>
    <mergeCell ref="D13:D14"/>
    <mergeCell ref="E13:E14"/>
    <mergeCell ref="L14:L15"/>
    <mergeCell ref="M14:M15"/>
    <mergeCell ref="D16:D17"/>
    <mergeCell ref="E16:E17"/>
    <mergeCell ref="D7:D8"/>
    <mergeCell ref="E7:E8"/>
    <mergeCell ref="L8:L9"/>
    <mergeCell ref="M8:M9"/>
    <mergeCell ref="D10:D11"/>
    <mergeCell ref="E10:E11"/>
    <mergeCell ref="L11:L12"/>
    <mergeCell ref="M11:M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4"/>
  <sheetViews>
    <sheetView workbookViewId="0">
      <selection activeCell="I20" sqref="I20"/>
    </sheetView>
  </sheetViews>
  <sheetFormatPr defaultRowHeight="15"/>
  <cols>
    <col min="2" max="2" width="28.42578125" customWidth="1"/>
    <col min="4" max="4" width="15.85546875" customWidth="1"/>
    <col min="7" max="7" width="9.140625" customWidth="1"/>
    <col min="12" max="12" width="11.28515625" customWidth="1"/>
    <col min="14" max="14" width="9.140625" customWidth="1"/>
  </cols>
  <sheetData>
    <row r="1" spans="1:15" ht="24.75" thickTop="1" thickBot="1">
      <c r="A1" s="259" t="s">
        <v>63</v>
      </c>
      <c r="B1" s="260"/>
      <c r="C1" s="260"/>
      <c r="D1" s="260"/>
      <c r="E1" s="260"/>
      <c r="F1" s="260"/>
      <c r="G1" s="261"/>
      <c r="I1" s="243"/>
      <c r="J1" s="242"/>
    </row>
    <row r="2" spans="1:15" ht="15.75" thickTop="1"/>
    <row r="4" spans="1:15">
      <c r="H4" s="205"/>
    </row>
    <row r="5" spans="1:15" ht="23.25">
      <c r="A5" s="244" t="s">
        <v>110</v>
      </c>
      <c r="B5" s="245"/>
      <c r="C5" s="246">
        <v>8</v>
      </c>
      <c r="D5" s="247" t="s">
        <v>139</v>
      </c>
      <c r="E5" s="248"/>
      <c r="F5" s="249"/>
      <c r="G5" s="250"/>
      <c r="H5" s="244" t="s">
        <v>112</v>
      </c>
      <c r="I5" s="251"/>
      <c r="J5" s="245"/>
      <c r="L5" s="246">
        <v>8</v>
      </c>
      <c r="M5" s="247" t="s">
        <v>139</v>
      </c>
      <c r="N5" s="252"/>
      <c r="O5" s="249"/>
    </row>
    <row r="6" spans="1:15">
      <c r="F6" s="215"/>
      <c r="G6" s="215"/>
      <c r="H6" s="215"/>
      <c r="N6" s="216"/>
      <c r="O6" s="215"/>
    </row>
    <row r="7" spans="1:15">
      <c r="A7" s="217" t="s">
        <v>113</v>
      </c>
      <c r="B7" s="217" t="s">
        <v>114</v>
      </c>
      <c r="C7" s="217" t="s">
        <v>115</v>
      </c>
      <c r="D7" s="217" t="s">
        <v>116</v>
      </c>
      <c r="E7" s="218" t="s">
        <v>117</v>
      </c>
      <c r="F7" s="253"/>
      <c r="G7" s="253"/>
      <c r="H7" s="217" t="s">
        <v>113</v>
      </c>
      <c r="I7" s="217" t="s">
        <v>142</v>
      </c>
      <c r="J7" s="217"/>
      <c r="K7" s="217" t="s">
        <v>115</v>
      </c>
      <c r="L7" s="217" t="s">
        <v>116</v>
      </c>
      <c r="M7" s="218" t="s">
        <v>117</v>
      </c>
      <c r="N7" s="220"/>
      <c r="O7" s="253"/>
    </row>
    <row r="8" spans="1:15">
      <c r="A8" s="217"/>
      <c r="B8" s="229" t="s">
        <v>127</v>
      </c>
      <c r="C8" s="222">
        <f>'[1]POLICE PISTOL 2'!P11</f>
        <v>576</v>
      </c>
      <c r="D8" s="352">
        <f>SUM(C8,C9)</f>
        <v>1150</v>
      </c>
      <c r="E8" s="354">
        <v>1</v>
      </c>
      <c r="F8" s="220"/>
      <c r="G8" s="220"/>
      <c r="H8" s="217"/>
      <c r="I8" s="229" t="s">
        <v>124</v>
      </c>
      <c r="J8" s="229"/>
      <c r="K8" s="222">
        <f>'[1]POLICE PISTOL 2'!P36</f>
        <v>558</v>
      </c>
      <c r="L8" s="352">
        <f>SUM(K8,K9)</f>
        <v>1114</v>
      </c>
      <c r="M8" s="350">
        <v>1</v>
      </c>
      <c r="N8" s="220"/>
      <c r="O8" s="220"/>
    </row>
    <row r="9" spans="1:15">
      <c r="A9" s="217"/>
      <c r="B9" s="237" t="s">
        <v>118</v>
      </c>
      <c r="C9" s="222">
        <f>'[1]POLICE PISTOL 2'!P14</f>
        <v>574</v>
      </c>
      <c r="D9" s="353"/>
      <c r="E9" s="355"/>
      <c r="F9" s="220"/>
      <c r="G9" s="220"/>
      <c r="H9" s="217"/>
      <c r="I9" s="229" t="s">
        <v>125</v>
      </c>
      <c r="J9" s="229"/>
      <c r="K9" s="222">
        <f>'[1]POLICE PISTOL 2'!P37</f>
        <v>556</v>
      </c>
      <c r="L9" s="353"/>
      <c r="M9" s="351"/>
      <c r="N9" s="220"/>
      <c r="O9" s="220"/>
    </row>
    <row r="10" spans="1:15">
      <c r="A10" s="235"/>
      <c r="B10" s="238"/>
      <c r="C10" s="234"/>
      <c r="D10" s="220"/>
      <c r="E10" s="239"/>
      <c r="F10" s="220"/>
      <c r="G10" s="220"/>
      <c r="H10" s="224"/>
      <c r="I10" s="225"/>
      <c r="J10" s="225"/>
      <c r="K10" s="223"/>
      <c r="L10" s="254"/>
      <c r="M10" s="255"/>
      <c r="N10" s="220"/>
      <c r="O10" s="220"/>
    </row>
    <row r="11" spans="1:15">
      <c r="A11" s="217"/>
      <c r="B11" s="231" t="s">
        <v>122</v>
      </c>
      <c r="C11" s="222">
        <f>'[1]POLICE PISTOL 2'!P13</f>
        <v>574</v>
      </c>
      <c r="D11" s="352">
        <f>SUM(C11,C12)</f>
        <v>1132</v>
      </c>
      <c r="E11" s="354">
        <v>2</v>
      </c>
      <c r="F11" s="220"/>
      <c r="G11" s="220"/>
      <c r="H11" s="217"/>
      <c r="I11" s="229" t="s">
        <v>128</v>
      </c>
      <c r="J11" s="229"/>
      <c r="K11" s="222">
        <f>'[1]POLICE PISTOL 2'!P38</f>
        <v>531</v>
      </c>
      <c r="L11" s="352">
        <f>SUM(K11,K12)</f>
        <v>1052</v>
      </c>
      <c r="M11" s="350">
        <v>2</v>
      </c>
      <c r="N11" s="220"/>
      <c r="O11" s="220"/>
    </row>
    <row r="12" spans="1:15">
      <c r="A12" s="217"/>
      <c r="B12" s="232" t="s">
        <v>123</v>
      </c>
      <c r="C12" s="222">
        <f>'[1]POLICE PISTOL 2'!P21</f>
        <v>558</v>
      </c>
      <c r="D12" s="353"/>
      <c r="E12" s="355"/>
      <c r="F12" s="220"/>
      <c r="G12" s="220"/>
      <c r="H12" s="217"/>
      <c r="I12" s="229" t="s">
        <v>129</v>
      </c>
      <c r="J12" s="229"/>
      <c r="K12" s="222">
        <f>'[1]POLICE PISTOL 2'!P40</f>
        <v>521</v>
      </c>
      <c r="L12" s="353"/>
      <c r="M12" s="351"/>
      <c r="N12" s="220"/>
      <c r="O12" s="220"/>
    </row>
    <row r="13" spans="1:15">
      <c r="A13" s="235"/>
      <c r="B13" s="225"/>
      <c r="C13" s="234"/>
      <c r="D13" s="220"/>
      <c r="E13" s="239"/>
      <c r="F13" s="220"/>
      <c r="G13" s="220"/>
      <c r="H13" s="224"/>
      <c r="I13" s="225"/>
      <c r="J13" s="225"/>
      <c r="K13" s="223"/>
      <c r="L13" s="254"/>
      <c r="M13" s="255"/>
      <c r="N13" s="220"/>
    </row>
    <row r="14" spans="1:15">
      <c r="A14" s="217"/>
      <c r="B14" s="229" t="s">
        <v>140</v>
      </c>
      <c r="C14" s="222">
        <f>'[1]POLICE PISTOL 2'!P22</f>
        <v>551</v>
      </c>
      <c r="D14" s="352">
        <f>SUM(C14,C15)</f>
        <v>1126</v>
      </c>
      <c r="E14" s="354">
        <v>3</v>
      </c>
      <c r="F14" s="220"/>
      <c r="G14" s="220"/>
      <c r="H14" s="217"/>
      <c r="I14" s="229" t="s">
        <v>120</v>
      </c>
      <c r="J14" s="229"/>
      <c r="K14" s="222">
        <f>'[1]POLICE PISTOL 2'!P41</f>
        <v>503</v>
      </c>
      <c r="L14" s="352">
        <f>SUM(K14,K15)</f>
        <v>930</v>
      </c>
      <c r="M14" s="350">
        <v>3</v>
      </c>
      <c r="N14" s="220"/>
      <c r="O14" s="220"/>
    </row>
    <row r="15" spans="1:15">
      <c r="A15" s="217"/>
      <c r="B15" s="237" t="s">
        <v>119</v>
      </c>
      <c r="C15" s="222">
        <f>'[1]POLICE PISTOL 2'!P12</f>
        <v>575</v>
      </c>
      <c r="D15" s="353"/>
      <c r="E15" s="355"/>
      <c r="F15" s="220"/>
      <c r="G15" s="220"/>
      <c r="H15" s="217"/>
      <c r="I15" s="229" t="s">
        <v>141</v>
      </c>
      <c r="J15" s="229"/>
      <c r="K15" s="222">
        <f>'[1]POLICE PISTOL 2'!P45</f>
        <v>427</v>
      </c>
      <c r="L15" s="353"/>
      <c r="M15" s="351"/>
      <c r="N15" s="220"/>
      <c r="O15" s="220"/>
    </row>
    <row r="16" spans="1:15">
      <c r="A16" s="235"/>
      <c r="B16" s="238"/>
      <c r="C16" s="220"/>
      <c r="D16" s="220"/>
      <c r="E16" s="236"/>
      <c r="F16" s="220"/>
      <c r="G16" s="220"/>
      <c r="H16" s="224"/>
      <c r="I16" s="225"/>
      <c r="J16" s="225"/>
      <c r="K16" s="223"/>
      <c r="L16" s="254"/>
      <c r="M16" s="255"/>
      <c r="N16" s="220"/>
      <c r="O16" s="220"/>
    </row>
    <row r="17" spans="1:15">
      <c r="A17" s="217"/>
      <c r="B17" s="229" t="s">
        <v>126</v>
      </c>
      <c r="C17" s="222">
        <f>'[1]POLICE PISTOL 2'!P18</f>
        <v>561</v>
      </c>
      <c r="D17" s="352">
        <f>SUM(C17,C18)</f>
        <v>1119</v>
      </c>
      <c r="E17" s="354">
        <v>4</v>
      </c>
      <c r="F17" s="220"/>
      <c r="G17" s="220"/>
      <c r="H17" s="224"/>
      <c r="I17" s="225"/>
      <c r="J17" s="225"/>
      <c r="K17" s="225"/>
      <c r="L17" s="356"/>
      <c r="M17" s="357"/>
      <c r="N17" s="220"/>
      <c r="O17" s="220"/>
    </row>
    <row r="18" spans="1:15">
      <c r="A18" s="217"/>
      <c r="B18" s="237" t="s">
        <v>131</v>
      </c>
      <c r="C18" s="222">
        <f>'[1]POLICE PISTOL 2'!P19</f>
        <v>558</v>
      </c>
      <c r="D18" s="353"/>
      <c r="E18" s="355"/>
      <c r="F18" s="220"/>
      <c r="G18" s="220"/>
      <c r="H18" s="224"/>
      <c r="I18" s="225"/>
      <c r="J18" s="225"/>
      <c r="K18" s="225"/>
      <c r="L18" s="356"/>
      <c r="M18" s="357"/>
      <c r="N18" s="220"/>
      <c r="O18" s="220"/>
    </row>
    <row r="19" spans="1:15">
      <c r="A19" s="235"/>
      <c r="B19" s="238"/>
      <c r="C19" s="234"/>
      <c r="D19" s="234"/>
      <c r="E19" s="256"/>
      <c r="F19" s="220"/>
      <c r="G19" s="220"/>
      <c r="N19" s="220"/>
      <c r="O19" s="220"/>
    </row>
    <row r="20" spans="1:15">
      <c r="A20" s="217"/>
      <c r="B20" s="229" t="s">
        <v>134</v>
      </c>
      <c r="C20" s="222">
        <f>'[1]POLICE PISTOL 2'!P23</f>
        <v>550</v>
      </c>
      <c r="D20" s="352">
        <f>SUM(C20,C21)</f>
        <v>1100</v>
      </c>
      <c r="E20" s="354">
        <v>5</v>
      </c>
      <c r="F20" s="234"/>
      <c r="G20" s="234"/>
      <c r="H20" s="224"/>
      <c r="I20" s="225"/>
      <c r="J20" s="225"/>
      <c r="K20" s="225"/>
      <c r="L20" s="226"/>
      <c r="M20" s="227"/>
      <c r="N20" s="220"/>
      <c r="O20" s="234"/>
    </row>
    <row r="21" spans="1:15">
      <c r="A21" s="217"/>
      <c r="B21" s="237" t="s">
        <v>135</v>
      </c>
      <c r="C21" s="222">
        <f>'[1]POLICE PISTOL 2'!P24</f>
        <v>550</v>
      </c>
      <c r="D21" s="353"/>
      <c r="E21" s="355"/>
      <c r="F21" s="220"/>
      <c r="G21" s="220"/>
      <c r="N21" s="220"/>
      <c r="O21" s="220"/>
    </row>
    <row r="22" spans="1:15">
      <c r="A22" s="224"/>
      <c r="B22" s="225"/>
      <c r="C22" s="223"/>
      <c r="D22" s="226"/>
      <c r="E22" s="227"/>
      <c r="F22" s="220"/>
      <c r="G22" s="220"/>
      <c r="N22" s="220"/>
      <c r="O22" s="220"/>
    </row>
    <row r="23" spans="1:15">
      <c r="A23" s="233"/>
      <c r="B23" s="231" t="s">
        <v>136</v>
      </c>
      <c r="C23" s="222">
        <f>'[1]POLICE PISTOL 2'!P16</f>
        <v>565</v>
      </c>
      <c r="D23" s="352">
        <f>SUM(C23,C24)</f>
        <v>1095</v>
      </c>
      <c r="E23" s="354">
        <v>6</v>
      </c>
      <c r="F23" s="220"/>
      <c r="G23" s="220"/>
      <c r="N23" s="220"/>
    </row>
    <row r="24" spans="1:15">
      <c r="A24" s="233"/>
      <c r="B24" s="232" t="s">
        <v>137</v>
      </c>
      <c r="C24" s="222">
        <f>'[1]POLICE PISTOL 2'!P25</f>
        <v>530</v>
      </c>
      <c r="D24" s="353"/>
      <c r="E24" s="355"/>
      <c r="F24" s="220"/>
      <c r="G24" s="220"/>
      <c r="N24" s="220"/>
    </row>
    <row r="25" spans="1:15">
      <c r="A25" s="235"/>
      <c r="B25" s="235"/>
      <c r="C25" s="235"/>
      <c r="D25" s="235"/>
      <c r="E25" s="256"/>
      <c r="F25" s="220"/>
      <c r="G25" s="220"/>
      <c r="N25" s="220"/>
    </row>
    <row r="26" spans="1:15">
      <c r="A26" s="217"/>
      <c r="B26" s="231" t="s">
        <v>132</v>
      </c>
      <c r="C26" s="222">
        <f>'[1]POLICE PISTOL 2'!P44</f>
        <v>472</v>
      </c>
      <c r="D26" s="352">
        <f>SUM(C26,C27)</f>
        <v>1030</v>
      </c>
      <c r="E26" s="354">
        <v>7</v>
      </c>
      <c r="F26" s="220"/>
      <c r="G26" s="220"/>
      <c r="H26" s="220"/>
      <c r="I26" s="234"/>
      <c r="N26" s="220"/>
    </row>
    <row r="27" spans="1:15">
      <c r="A27" s="217"/>
      <c r="B27" s="232" t="s">
        <v>133</v>
      </c>
      <c r="C27" s="222">
        <f>'[1]POLICE PISTOL 2'!P20</f>
        <v>558</v>
      </c>
      <c r="D27" s="353"/>
      <c r="E27" s="355"/>
      <c r="F27" s="220"/>
      <c r="G27" s="220"/>
      <c r="N27" s="220"/>
    </row>
    <row r="28" spans="1:15">
      <c r="A28" s="235"/>
      <c r="B28" s="225"/>
      <c r="C28" s="234"/>
      <c r="D28" s="234"/>
      <c r="E28" s="256"/>
      <c r="F28" s="220"/>
      <c r="G28" s="220"/>
      <c r="N28" s="220"/>
    </row>
    <row r="29" spans="1:15">
      <c r="A29" s="235"/>
      <c r="B29" s="238"/>
      <c r="C29" s="234"/>
      <c r="D29" s="234"/>
      <c r="E29" s="256"/>
      <c r="F29" s="220"/>
      <c r="G29" s="220"/>
      <c r="N29" s="220"/>
    </row>
    <row r="30" spans="1:15">
      <c r="A30" s="235"/>
      <c r="B30" s="238"/>
      <c r="C30" s="234"/>
      <c r="D30" s="220"/>
      <c r="E30" s="239"/>
      <c r="F30" s="220"/>
      <c r="G30" s="220"/>
      <c r="H30" s="220"/>
      <c r="I30" s="234"/>
      <c r="N30" s="220"/>
    </row>
    <row r="31" spans="1:15">
      <c r="F31" s="220"/>
      <c r="G31" s="220"/>
      <c r="H31" s="220"/>
      <c r="I31" s="234"/>
      <c r="N31" s="220"/>
    </row>
    <row r="32" spans="1:15">
      <c r="F32" s="220"/>
      <c r="G32" s="220"/>
      <c r="H32" s="220"/>
      <c r="I32" s="234"/>
      <c r="N32" s="220"/>
    </row>
    <row r="33" spans="6:14">
      <c r="F33" s="220"/>
      <c r="G33" s="220"/>
      <c r="H33" s="220"/>
      <c r="I33" s="234"/>
      <c r="N33" s="220"/>
    </row>
    <row r="34" spans="6:14">
      <c r="G34" s="234"/>
      <c r="H34" s="220"/>
      <c r="I34" s="234"/>
    </row>
  </sheetData>
  <mergeCells count="22">
    <mergeCell ref="D20:D21"/>
    <mergeCell ref="E20:E21"/>
    <mergeCell ref="D23:D24"/>
    <mergeCell ref="E23:E24"/>
    <mergeCell ref="D26:D27"/>
    <mergeCell ref="E26:E27"/>
    <mergeCell ref="D14:D15"/>
    <mergeCell ref="E14:E15"/>
    <mergeCell ref="L14:L15"/>
    <mergeCell ref="M14:M15"/>
    <mergeCell ref="D17:D18"/>
    <mergeCell ref="E17:E18"/>
    <mergeCell ref="L17:L18"/>
    <mergeCell ref="M17:M18"/>
    <mergeCell ref="D8:D9"/>
    <mergeCell ref="E8:E9"/>
    <mergeCell ref="L8:L9"/>
    <mergeCell ref="M8:M9"/>
    <mergeCell ref="D11:D12"/>
    <mergeCell ref="E11:E12"/>
    <mergeCell ref="L11:L12"/>
    <mergeCell ref="M11:M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O30"/>
  <sheetViews>
    <sheetView workbookViewId="0">
      <selection activeCell="L22" sqref="L22"/>
    </sheetView>
  </sheetViews>
  <sheetFormatPr defaultRowHeight="15"/>
  <cols>
    <col min="2" max="2" width="10" customWidth="1"/>
    <col min="3" max="3" width="28.7109375" customWidth="1"/>
    <col min="11" max="11" width="17" customWidth="1"/>
  </cols>
  <sheetData>
    <row r="1" spans="2:15" ht="23.25">
      <c r="B1" s="262" t="s">
        <v>63</v>
      </c>
      <c r="C1" s="263"/>
      <c r="D1" s="263"/>
      <c r="E1" s="263"/>
      <c r="F1" s="263"/>
      <c r="G1" s="263"/>
      <c r="H1" s="263"/>
      <c r="I1" s="250"/>
    </row>
    <row r="2" spans="2:15">
      <c r="I2" s="215"/>
    </row>
    <row r="3" spans="2:15">
      <c r="I3" s="264"/>
    </row>
    <row r="4" spans="2:15">
      <c r="I4" s="234"/>
    </row>
    <row r="5" spans="2:15" ht="23.25">
      <c r="B5" s="244" t="s">
        <v>110</v>
      </c>
      <c r="C5" s="245"/>
      <c r="D5" s="246">
        <v>8</v>
      </c>
      <c r="E5" s="247" t="s">
        <v>143</v>
      </c>
      <c r="F5" s="248"/>
      <c r="G5" s="249"/>
      <c r="H5" s="250"/>
      <c r="I5" s="244" t="s">
        <v>112</v>
      </c>
      <c r="J5" s="245"/>
      <c r="L5" s="246">
        <v>8</v>
      </c>
      <c r="M5" s="247" t="s">
        <v>143</v>
      </c>
      <c r="N5" s="252"/>
      <c r="O5" s="249"/>
    </row>
    <row r="6" spans="2:15">
      <c r="G6" s="215"/>
      <c r="H6" s="215"/>
      <c r="I6" s="220"/>
    </row>
    <row r="7" spans="2:15">
      <c r="B7" s="217" t="s">
        <v>113</v>
      </c>
      <c r="C7" s="217" t="s">
        <v>114</v>
      </c>
      <c r="D7" s="217" t="s">
        <v>115</v>
      </c>
      <c r="E7" s="217" t="s">
        <v>116</v>
      </c>
      <c r="F7" s="218" t="s">
        <v>117</v>
      </c>
      <c r="G7" s="253"/>
      <c r="H7" s="253"/>
      <c r="I7" s="217" t="s">
        <v>113</v>
      </c>
      <c r="J7" s="217" t="s">
        <v>114</v>
      </c>
      <c r="K7" s="217"/>
      <c r="L7" s="217" t="s">
        <v>115</v>
      </c>
      <c r="M7" s="217" t="s">
        <v>116</v>
      </c>
      <c r="N7" s="218" t="s">
        <v>117</v>
      </c>
    </row>
    <row r="8" spans="2:15">
      <c r="B8" s="217"/>
      <c r="C8" s="229" t="s">
        <v>126</v>
      </c>
      <c r="D8" s="222">
        <v>298</v>
      </c>
      <c r="E8" s="352">
        <f>SUM(D8,D9)</f>
        <v>595</v>
      </c>
      <c r="F8" s="350">
        <v>1</v>
      </c>
      <c r="G8" s="234"/>
      <c r="H8" s="234"/>
      <c r="I8" s="217"/>
      <c r="J8" s="229" t="s">
        <v>124</v>
      </c>
      <c r="K8" s="229"/>
      <c r="L8" s="222">
        <v>291</v>
      </c>
      <c r="M8" s="349">
        <f>SUM(L8,L9)</f>
        <v>580</v>
      </c>
      <c r="N8" s="358">
        <v>1</v>
      </c>
    </row>
    <row r="9" spans="2:15">
      <c r="B9" s="217"/>
      <c r="C9" s="237" t="s">
        <v>131</v>
      </c>
      <c r="D9" s="222">
        <v>297</v>
      </c>
      <c r="E9" s="353"/>
      <c r="F9" s="351"/>
      <c r="G9" s="220"/>
      <c r="H9" s="220"/>
      <c r="I9" s="217"/>
      <c r="J9" s="229" t="s">
        <v>128</v>
      </c>
      <c r="K9" s="229"/>
      <c r="L9" s="222">
        <v>289</v>
      </c>
      <c r="M9" s="349"/>
      <c r="N9" s="358"/>
    </row>
    <row r="10" spans="2:15">
      <c r="B10" s="235"/>
      <c r="C10" s="238"/>
      <c r="D10" s="234"/>
      <c r="E10" s="220"/>
      <c r="F10" s="236"/>
      <c r="G10" s="220"/>
      <c r="H10" s="220"/>
      <c r="I10" s="224"/>
      <c r="J10" s="225"/>
      <c r="K10" s="225"/>
      <c r="L10" s="223"/>
      <c r="M10" s="254"/>
      <c r="N10" s="255"/>
    </row>
    <row r="11" spans="2:15">
      <c r="B11" s="217"/>
      <c r="C11" s="229" t="s">
        <v>127</v>
      </c>
      <c r="D11" s="222">
        <v>298</v>
      </c>
      <c r="E11" s="349">
        <f>SUM(D11,D12)</f>
        <v>593</v>
      </c>
      <c r="F11" s="350">
        <v>2</v>
      </c>
      <c r="G11" s="220"/>
      <c r="H11" s="220"/>
      <c r="I11" s="217"/>
      <c r="J11" s="229" t="s">
        <v>125</v>
      </c>
      <c r="K11" s="229"/>
      <c r="L11" s="222">
        <v>283</v>
      </c>
      <c r="M11" s="349">
        <f>SUM(L11,L12)</f>
        <v>569</v>
      </c>
      <c r="N11" s="350">
        <v>2</v>
      </c>
    </row>
    <row r="12" spans="2:15">
      <c r="B12" s="217"/>
      <c r="C12" s="237" t="s">
        <v>118</v>
      </c>
      <c r="D12" s="222">
        <v>295</v>
      </c>
      <c r="E12" s="349"/>
      <c r="F12" s="351"/>
      <c r="G12" s="220"/>
      <c r="H12" s="220"/>
      <c r="I12" s="217"/>
      <c r="J12" s="229" t="s">
        <v>129</v>
      </c>
      <c r="K12" s="229"/>
      <c r="L12" s="222">
        <v>286</v>
      </c>
      <c r="M12" s="349"/>
      <c r="N12" s="351"/>
    </row>
    <row r="13" spans="2:15">
      <c r="B13" s="224"/>
      <c r="C13" s="238"/>
      <c r="D13" s="223"/>
      <c r="E13" s="226"/>
      <c r="F13" s="230"/>
      <c r="G13" s="220"/>
      <c r="H13" s="220"/>
      <c r="I13" s="224"/>
      <c r="J13" s="225"/>
      <c r="K13" s="225"/>
      <c r="L13" s="223"/>
      <c r="M13" s="254"/>
      <c r="N13" s="255"/>
    </row>
    <row r="14" spans="2:15">
      <c r="B14" s="217"/>
      <c r="C14" s="229" t="s">
        <v>134</v>
      </c>
      <c r="D14" s="222">
        <v>294</v>
      </c>
      <c r="E14" s="352">
        <f>SUM(D14,D15)</f>
        <v>591</v>
      </c>
      <c r="F14" s="350">
        <v>3</v>
      </c>
      <c r="G14" s="220"/>
      <c r="H14" s="220"/>
      <c r="I14" s="217"/>
      <c r="J14" s="229" t="s">
        <v>120</v>
      </c>
      <c r="K14" s="229"/>
      <c r="L14" s="222">
        <v>276</v>
      </c>
      <c r="M14" s="349">
        <f>SUM(L14,L15)</f>
        <v>551</v>
      </c>
      <c r="N14" s="350">
        <v>3</v>
      </c>
    </row>
    <row r="15" spans="2:15">
      <c r="B15" s="217"/>
      <c r="C15" s="237" t="s">
        <v>135</v>
      </c>
      <c r="D15" s="222">
        <v>297</v>
      </c>
      <c r="E15" s="353"/>
      <c r="F15" s="351"/>
      <c r="G15" s="220"/>
      <c r="H15" s="220"/>
      <c r="I15" s="217"/>
      <c r="J15" s="229" t="s">
        <v>121</v>
      </c>
      <c r="K15" s="229"/>
      <c r="L15" s="222">
        <v>275</v>
      </c>
      <c r="M15" s="349"/>
      <c r="N15" s="351"/>
    </row>
    <row r="16" spans="2:15">
      <c r="B16" s="235"/>
      <c r="C16" s="235"/>
      <c r="D16" s="234"/>
      <c r="E16" s="234"/>
      <c r="F16" s="265"/>
      <c r="G16" s="220"/>
      <c r="H16" s="220"/>
      <c r="I16" s="224"/>
      <c r="J16" s="225"/>
      <c r="K16" s="225"/>
      <c r="L16" s="223"/>
      <c r="M16" s="254"/>
      <c r="N16" s="255"/>
    </row>
    <row r="17" spans="2:14">
      <c r="B17" s="217"/>
      <c r="C17" s="231" t="s">
        <v>122</v>
      </c>
      <c r="D17" s="222">
        <v>299</v>
      </c>
      <c r="E17" s="352">
        <f>SUM(D17,D18)</f>
        <v>589</v>
      </c>
      <c r="F17" s="350">
        <v>4</v>
      </c>
      <c r="G17" s="220" t="s">
        <v>144</v>
      </c>
      <c r="H17" s="220"/>
      <c r="I17" s="217"/>
      <c r="J17" s="229" t="s">
        <v>145</v>
      </c>
      <c r="K17" s="229"/>
      <c r="L17" s="222">
        <v>271</v>
      </c>
      <c r="M17" s="349">
        <f>SUM(L17,L18)</f>
        <v>528</v>
      </c>
      <c r="N17" s="350">
        <v>4</v>
      </c>
    </row>
    <row r="18" spans="2:14">
      <c r="B18" s="217"/>
      <c r="C18" s="228" t="s">
        <v>123</v>
      </c>
      <c r="D18" s="222">
        <v>290</v>
      </c>
      <c r="E18" s="353"/>
      <c r="F18" s="351"/>
      <c r="G18" s="220"/>
      <c r="H18" s="220"/>
      <c r="I18" s="217"/>
      <c r="J18" s="229" t="s">
        <v>146</v>
      </c>
      <c r="K18" s="229"/>
      <c r="L18" s="222">
        <v>257</v>
      </c>
      <c r="M18" s="349"/>
      <c r="N18" s="351"/>
    </row>
    <row r="19" spans="2:14">
      <c r="B19" s="235"/>
      <c r="C19" s="225"/>
      <c r="D19" s="220"/>
      <c r="E19" s="220"/>
      <c r="F19" s="236"/>
      <c r="G19" s="220"/>
      <c r="H19" s="220"/>
      <c r="I19" s="224"/>
      <c r="J19" s="225"/>
      <c r="K19" s="225"/>
      <c r="L19" s="223"/>
      <c r="M19" s="254"/>
      <c r="N19" s="255"/>
    </row>
    <row r="20" spans="2:14">
      <c r="B20" s="217"/>
      <c r="C20" s="229" t="s">
        <v>140</v>
      </c>
      <c r="D20" s="222">
        <v>291</v>
      </c>
      <c r="E20" s="352">
        <f>SUM(D20,D21)</f>
        <v>589</v>
      </c>
      <c r="F20" s="350">
        <v>5</v>
      </c>
      <c r="G20" s="220" t="s">
        <v>147</v>
      </c>
      <c r="H20" s="220"/>
      <c r="I20" s="217"/>
      <c r="J20" s="229" t="s">
        <v>148</v>
      </c>
      <c r="K20" s="229"/>
      <c r="L20" s="222">
        <v>253</v>
      </c>
      <c r="M20" s="349">
        <f>SUM(L20,L21)</f>
        <v>501</v>
      </c>
      <c r="N20" s="350">
        <v>5</v>
      </c>
    </row>
    <row r="21" spans="2:14">
      <c r="B21" s="217"/>
      <c r="C21" s="237" t="s">
        <v>119</v>
      </c>
      <c r="D21" s="222">
        <v>298</v>
      </c>
      <c r="E21" s="353"/>
      <c r="F21" s="351"/>
      <c r="G21" s="220"/>
      <c r="H21" s="220"/>
      <c r="I21" s="217"/>
      <c r="J21" s="229" t="s">
        <v>141</v>
      </c>
      <c r="K21" s="229"/>
      <c r="L21" s="222">
        <v>248</v>
      </c>
      <c r="M21" s="349"/>
      <c r="N21" s="351"/>
    </row>
    <row r="22" spans="2:14">
      <c r="B22" s="235"/>
      <c r="C22" s="238"/>
      <c r="D22" s="234"/>
      <c r="E22" s="234"/>
      <c r="F22" s="265"/>
      <c r="G22" s="220"/>
      <c r="H22" s="220"/>
      <c r="I22" s="224"/>
      <c r="J22" s="225"/>
      <c r="K22" s="225"/>
      <c r="L22" s="223"/>
      <c r="M22" s="254"/>
      <c r="N22" s="255"/>
    </row>
    <row r="23" spans="2:14">
      <c r="B23" s="217"/>
      <c r="C23" s="231" t="s">
        <v>136</v>
      </c>
      <c r="D23" s="222">
        <v>296</v>
      </c>
      <c r="E23" s="352">
        <f>SUM(D23,D24)</f>
        <v>580</v>
      </c>
      <c r="F23" s="350">
        <v>6</v>
      </c>
      <c r="G23" s="220"/>
      <c r="H23" s="220"/>
      <c r="I23" s="235"/>
      <c r="J23" s="238"/>
      <c r="K23" s="205"/>
      <c r="L23" s="234"/>
      <c r="M23" s="234"/>
      <c r="N23" s="256"/>
    </row>
    <row r="24" spans="2:14">
      <c r="B24" s="217"/>
      <c r="C24" s="228" t="s">
        <v>137</v>
      </c>
      <c r="D24" s="222">
        <v>284</v>
      </c>
      <c r="E24" s="353"/>
      <c r="F24" s="351"/>
      <c r="G24" s="220"/>
      <c r="H24" s="220"/>
      <c r="I24" s="235"/>
      <c r="J24" s="238"/>
      <c r="K24" s="205"/>
      <c r="L24" s="234"/>
      <c r="M24" s="220"/>
      <c r="N24" s="239"/>
    </row>
    <row r="25" spans="2:14">
      <c r="B25" s="235"/>
      <c r="C25" s="238"/>
      <c r="D25" s="234"/>
      <c r="E25" s="234"/>
      <c r="F25" s="256"/>
      <c r="G25" s="220"/>
      <c r="H25" s="220"/>
      <c r="I25" s="235"/>
      <c r="J25" s="238"/>
      <c r="K25" s="220"/>
      <c r="L25" s="220"/>
      <c r="M25" s="220"/>
      <c r="N25" s="239"/>
    </row>
    <row r="26" spans="2:14">
      <c r="B26" s="217"/>
      <c r="C26" s="231" t="s">
        <v>132</v>
      </c>
      <c r="D26" s="222">
        <v>286</v>
      </c>
      <c r="E26" s="352">
        <f>SUM(D26,D27)</f>
        <v>571</v>
      </c>
      <c r="F26" s="350">
        <v>7</v>
      </c>
      <c r="G26" s="220"/>
      <c r="H26" s="220"/>
      <c r="I26" s="235"/>
      <c r="J26" s="235"/>
      <c r="K26" s="235"/>
      <c r="L26" s="235"/>
      <c r="M26" s="235"/>
      <c r="N26" s="256"/>
    </row>
    <row r="27" spans="2:14">
      <c r="B27" s="217"/>
      <c r="C27" s="228" t="s">
        <v>133</v>
      </c>
      <c r="D27" s="222">
        <v>285</v>
      </c>
      <c r="E27" s="353"/>
      <c r="F27" s="351"/>
      <c r="G27" s="220"/>
      <c r="H27" s="220"/>
      <c r="I27" s="235"/>
      <c r="J27" s="238"/>
      <c r="K27" s="205"/>
      <c r="L27" s="234"/>
      <c r="M27" s="234"/>
      <c r="N27" s="256"/>
    </row>
    <row r="28" spans="2:14">
      <c r="B28" s="235"/>
      <c r="C28" s="225"/>
      <c r="D28" s="234"/>
      <c r="E28" s="220"/>
      <c r="F28" s="236"/>
      <c r="G28" s="220"/>
      <c r="H28" s="220"/>
      <c r="I28" s="235"/>
      <c r="J28" s="238"/>
      <c r="K28" s="205"/>
      <c r="L28" s="234"/>
      <c r="M28" s="220"/>
      <c r="N28" s="239"/>
    </row>
    <row r="29" spans="2:14" ht="19.5">
      <c r="B29" s="235"/>
      <c r="C29" s="238"/>
      <c r="D29" s="234"/>
      <c r="E29" s="220"/>
      <c r="F29" s="239"/>
      <c r="H29" s="250"/>
      <c r="I29" s="220"/>
      <c r="J29" s="205"/>
      <c r="K29" s="205"/>
      <c r="L29" s="205"/>
      <c r="M29" s="205"/>
      <c r="N29" s="205"/>
    </row>
    <row r="30" spans="2:14">
      <c r="B30" s="235"/>
      <c r="C30" s="238"/>
      <c r="D30" s="220"/>
      <c r="E30" s="220"/>
      <c r="F30" s="239"/>
      <c r="G30" s="215"/>
      <c r="H30" s="215"/>
      <c r="I30" s="235"/>
      <c r="J30" s="235"/>
      <c r="K30" s="235"/>
      <c r="L30" s="235"/>
      <c r="M30" s="235"/>
      <c r="N30" s="256"/>
    </row>
  </sheetData>
  <mergeCells count="24">
    <mergeCell ref="E26:E27"/>
    <mergeCell ref="F26:F27"/>
    <mergeCell ref="E20:E21"/>
    <mergeCell ref="F20:F21"/>
    <mergeCell ref="M20:M21"/>
    <mergeCell ref="N20:N21"/>
    <mergeCell ref="E23:E24"/>
    <mergeCell ref="F23:F24"/>
    <mergeCell ref="E14:E15"/>
    <mergeCell ref="F14:F15"/>
    <mergeCell ref="M14:M15"/>
    <mergeCell ref="N14:N15"/>
    <mergeCell ref="E17:E18"/>
    <mergeCell ref="F17:F18"/>
    <mergeCell ref="M17:M18"/>
    <mergeCell ref="N17:N18"/>
    <mergeCell ref="E8:E9"/>
    <mergeCell ref="F8:F9"/>
    <mergeCell ref="M8:M9"/>
    <mergeCell ref="N8:N9"/>
    <mergeCell ref="E11:E12"/>
    <mergeCell ref="F11:F12"/>
    <mergeCell ref="M11:M12"/>
    <mergeCell ref="N11:N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1500PPC</vt:lpstr>
      <vt:lpstr>PP2</vt:lpstr>
      <vt:lpstr>PP1</vt:lpstr>
      <vt:lpstr>SER B</vt:lpstr>
      <vt:lpstr>9MM</vt:lpstr>
      <vt:lpstr>POCKET</vt:lpstr>
      <vt:lpstr>1500PPC PAIRS</vt:lpstr>
      <vt:lpstr>PP2 PAIRS</vt:lpstr>
      <vt:lpstr>PP1 PAIRS</vt:lpstr>
      <vt:lpstr>SERV B PAIRS</vt:lpstr>
      <vt:lpstr>9MM PAIRS</vt:lpstr>
      <vt:lpstr>POCKET PISTOL PAIRS</vt:lpstr>
      <vt:lpstr>INTERNATIONAL CLUB MATCH</vt:lpstr>
      <vt:lpstr>IPSC MATCH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Douglas</dc:creator>
  <cp:lastModifiedBy>Mark Douglas</cp:lastModifiedBy>
  <cp:lastPrinted>2019-08-15T19:43:10Z</cp:lastPrinted>
  <dcterms:created xsi:type="dcterms:W3CDTF">2019-08-13T07:29:46Z</dcterms:created>
  <dcterms:modified xsi:type="dcterms:W3CDTF">2019-09-11T14:37:43Z</dcterms:modified>
</cp:coreProperties>
</file>